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673" documentId="120_S{2AC9BD13-BADA-5192-A53E-5A8FF88502F6}" xr6:coauthVersionLast="47" xr6:coauthVersionMax="47" xr10:uidLastSave="{53DC03CC-F6CA-4E40-A669-7B355E89341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I2" i="9"/>
  <c r="I3" i="9"/>
  <c r="I4" i="9"/>
  <c r="G2" i="9"/>
  <c r="G3" i="9"/>
  <c r="D7" i="3"/>
  <c r="D8" i="3"/>
  <c r="L2" i="9"/>
  <c r="J2" i="9"/>
  <c r="D11" i="3"/>
  <c r="I9" i="2"/>
  <c r="D2" i="3"/>
  <c r="D3" i="3"/>
  <c r="L3" i="4"/>
  <c r="L4" i="4"/>
  <c r="L5" i="4"/>
  <c r="L6" i="4"/>
  <c r="L7" i="4"/>
  <c r="L8" i="4"/>
  <c r="L9" i="4"/>
  <c r="L10" i="4"/>
  <c r="L11" i="4"/>
  <c r="G6" i="5"/>
  <c r="G7" i="5"/>
  <c r="G8" i="5"/>
  <c r="G9" i="5"/>
  <c r="G10" i="5"/>
  <c r="G11" i="5"/>
  <c r="G12" i="5"/>
  <c r="G13" i="5"/>
  <c r="G14" i="5"/>
  <c r="G15" i="5"/>
  <c r="G16" i="5"/>
  <c r="G17" i="5"/>
  <c r="G18" i="5"/>
  <c r="G19" i="5"/>
  <c r="G20" i="5"/>
  <c r="B6" i="5"/>
  <c r="B7" i="5"/>
  <c r="B8" i="5"/>
  <c r="B9" i="5"/>
  <c r="B10" i="5"/>
  <c r="B11" i="5"/>
  <c r="B12" i="5"/>
  <c r="B13" i="5"/>
  <c r="B14" i="5"/>
  <c r="B15" i="5"/>
  <c r="B16" i="5"/>
  <c r="B17" i="5"/>
  <c r="B18" i="5"/>
  <c r="B19" i="5"/>
  <c r="B20" i="5"/>
  <c r="I6" i="5"/>
  <c r="I7" i="5"/>
  <c r="I8" i="5"/>
  <c r="I9" i="5"/>
  <c r="I10" i="5"/>
  <c r="I11" i="5"/>
  <c r="I12" i="5"/>
  <c r="I13" i="5"/>
  <c r="I14" i="5"/>
  <c r="I15" i="5"/>
  <c r="I16" i="5"/>
  <c r="I17" i="5"/>
  <c r="I18" i="5"/>
  <c r="I19" i="5"/>
  <c r="I20" i="5"/>
  <c r="J6" i="5"/>
  <c r="J7" i="5"/>
  <c r="J8" i="5"/>
  <c r="J9" i="5"/>
  <c r="J10" i="5"/>
  <c r="J11" i="5"/>
  <c r="J12" i="5"/>
  <c r="J13" i="5"/>
  <c r="J14" i="5"/>
  <c r="J15" i="5"/>
  <c r="J16" i="5"/>
  <c r="J17" i="5"/>
  <c r="J18" i="5"/>
  <c r="J19" i="5"/>
  <c r="J20" i="5"/>
  <c r="L6" i="5"/>
  <c r="L7" i="5"/>
  <c r="L8" i="5"/>
  <c r="L9" i="5"/>
  <c r="L10" i="5"/>
  <c r="L11" i="5"/>
  <c r="L12" i="5"/>
  <c r="L13" i="5"/>
  <c r="L14" i="5"/>
  <c r="L15" i="5"/>
  <c r="L16" i="5"/>
  <c r="L17" i="5"/>
  <c r="L18" i="5"/>
  <c r="L19" i="5"/>
  <c r="L2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J3" i="9"/>
  <c r="L3" i="9"/>
  <c r="B4" i="9"/>
  <c r="G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<sst xmlns="http://schemas.openxmlformats.org/spreadsheetml/2006/main" count="180286" uniqueCount="39131">
  <si>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</si>
  <si>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</si>
  <si>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</si>
  <si>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</si>
  <si>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</si>
  <si>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</si>
  <si>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</si>
  <si>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</si>
  <si>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</si>
  <si>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</si>
  <si>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</si>
  <si>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</si>
  <si>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</si>
  <si>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</si>
  <si>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</si>
  <si>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</si>
  <si>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</si>
  <si>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</si>
  <si>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</si>
  <si>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</si>
  <si>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</si>
  <si>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</si>
  <si>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</si>
  <si>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</si>
  <si>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</si>
  <si>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</si>
  <si>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</si>
  <si>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</si>
  <si>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</si>
  <si>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</si>
  <si>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</si>
  <si>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</si>
  <si>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</si>
  <si>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</si>
  <si>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</si>
  <si>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</si>
  <si>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</si>
  <si>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</si>
  <si>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</si>
  <si>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</si>
  <si>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</si>
  <si>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</si>
  <si>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</si>
  <si>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</si>
  <si>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</si>
  <si>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</si>
  <si>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</si>
  <si>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</si>
  <si>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</si>
  <si>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</si>
  <si>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</si>
  <si>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</si>
  <si>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</si>
  <si>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</si>
  <si>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</si>
  <si>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</si>
  <si>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</si>
  <si>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</si>
  <si>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</si>
  <si>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</si>
  <si>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</si>
  <si>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</si>
  <si>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</si>
  <si>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</si>
  <si>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</si>
  <si>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</si>
  <si>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</si>
  <si>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</si>
  <si>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</si>
  <si>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</si>
  <si>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</si>
  <si>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</si>
  <si>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</si>
  <si>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</si>
  <si>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</si>
  <si>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</si>
  <si>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</si>
  <si>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</si>
  <si>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</si>
  <si>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</si>
  <si>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</si>
  <si>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</si>
  <si>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</si>
  <si>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</si>
  <si>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</si>
  <si>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</si>
  <si>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</si>
  <si>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</si>
  <si>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</si>
  <si>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</si>
  <si>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</si>
  <si>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</si>
  <si>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</si>
  <si>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</si>
  <si>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</si>
  <si>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</si>
  <si>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</si>
  <si>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</si>
  <si>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</si>
  <si>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</si>
  <si>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</si>
  <si>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</si>
  <si>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</si>
  <si>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</si>
  <si>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</si>
  <si>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</si>
  <si>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</si>
  <si>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</si>
  <si>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</si>
  <si>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</si>
  <si>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</si>
  <si>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</si>
  <si>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</si>
  <si>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</si>
  <si>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</si>
  <si>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</si>
  <si>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</si>
  <si>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</si>
  <si>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</si>
  <si>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</si>
  <si>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</si>
  <si>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</si>
  <si>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</si>
  <si>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</si>
  <si>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</si>
  <si>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</si>
  <si>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</si>
  <si>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</si>
  <si>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</si>
  <si>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</si>
  <si>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</si>
  <si>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</si>
  <si>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</si>
  <si>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</si>
  <si>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</si>
  <si>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</si>
  <si>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</si>
  <si>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</si>
  <si>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</si>
  <si>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</si>
  <si>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</si>
  <si>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</si>
  <si>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</si>
  <si>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</si>
  <si>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</si>
  <si>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</si>
  <si>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</si>
  <si>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</si>
  <si>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</si>
  <si>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</si>
  <si>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</si>
  <si>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</si>
  <si>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</si>
  <si>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</si>
  <si>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</si>
  <si>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</si>
  <si>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</si>
  <si>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</si>
  <si>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</si>
  <si>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</si>
  <si>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</si>
  <si>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</si>
  <si>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</si>
  <si>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</si>
  <si>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</si>
  <si>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</si>
  <si>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</si>
  <si>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</si>
  <si>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</si>
  <si>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</si>
  <si>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</si>
  <si>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</si>
  <si>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</si>
  <si>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</si>
  <si>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</si>
  <si>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</si>
  <si>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</si>
  <si>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</si>
  <si>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</si>
  <si>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</si>
  <si>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</si>
  <si>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</si>
  <si>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</si>
  <si>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</si>
  <si>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</si>
  <si>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</si>
  <si>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</si>
  <si>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</si>
  <si>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</si>
  <si>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</si>
  <si>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</si>
  <si>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</si>
  <si>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</si>
  <si>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</si>
  <si>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</si>
  <si>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</si>
  <si>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</si>
  <si>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</si>
  <si>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</si>
  <si>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</si>
  <si>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</si>
  <si>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</si>
  <si>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</si>
  <si>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</si>
  <si>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</si>
  <si>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</si>
  <si>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</si>
  <si>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</si>
  <si>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</si>
  <si>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</si>
  <si>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</si>
  <si>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</si>
  <si>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</si>
  <si>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</si>
  <si>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</si>
  <si>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</si>
  <si>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</si>
  <si>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</si>
  <si>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</si>
  <si>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</si>
  <si>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</si>
  <si>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</si>
  <si>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</si>
  <si>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</si>
  <si>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</si>
  <si>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</si>
  <si>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</si>
  <si>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</si>
  <si>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</si>
  <si>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</si>
  <si>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</si>
  <si>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</si>
  <si>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</si>
  <si>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</si>
  <si>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</si>
  <si>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</si>
  <si>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</si>
  <si>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</si>
  <si>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</si>
  <si>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</si>
  <si>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</si>
  <si>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</si>
  <si>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</si>
  <si>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</si>
  <si>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</si>
  <si>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</si>
  <si>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</si>
  <si>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</si>
  <si>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</si>
  <si>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</si>
  <si>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</si>
  <si>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</si>
  <si>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</si>
  <si>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</si>
  <si>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</si>
  <si>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</si>
  <si>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</si>
  <si>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</si>
  <si>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</si>
  <si>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</si>
  <si>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</si>
  <si>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</si>
  <si>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</si>
  <si>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</si>
  <si>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</si>
  <si>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</si>
  <si>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</si>
  <si>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</si>
  <si>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</si>
  <si>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</si>
  <si>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</si>
  <si>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</si>
  <si>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</si>
  <si>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</si>
  <si>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</si>
  <si>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</si>
  <si>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</si>
  <si>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</si>
  <si>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</si>
  <si>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</si>
  <si>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</si>
  <si>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</si>
  <si>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</si>
  <si>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</si>
  <si>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</si>
  <si>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</si>
  <si>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</si>
  <si>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</si>
  <si>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</si>
  <si>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</si>
  <si>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</si>
  <si>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</si>
  <si>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</si>
  <si>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</si>
  <si>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</si>
  <si>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</si>
  <si>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</si>
  <si>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</si>
  <si>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</si>
  <si>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</si>
  <si>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</si>
  <si>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</si>
  <si>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</si>
  <si>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</si>
  <si>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</si>
  <si>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</si>
  <si>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</si>
  <si>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</si>
  <si>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</si>
  <si>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</si>
  <si>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</si>
  <si>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</si>
  <si>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</si>
  <si>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</si>
  <si>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</si>
  <si>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</si>
  <si>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</si>
  <si>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</si>
  <si>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</si>
  <si>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</si>
  <si>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</si>
  <si>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</si>
  <si>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</si>
  <si>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</si>
  <si>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</si>
  <si>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</si>
  <si>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</si>
  <si>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</si>
  <si>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</si>
  <si>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</si>
  <si>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</si>
  <si>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</si>
  <si>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</si>
  <si>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</si>
  <si>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</si>
  <si>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</si>
  <si>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</si>
  <si>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</si>
  <si>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</si>
  <si>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</si>
  <si>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</si>
  <si>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</si>
  <si>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</si>
  <si>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</si>
  <si>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</si>
  <si>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</si>
  <si>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</si>
  <si>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</si>
  <si>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</si>
  <si>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</si>
  <si>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</si>
  <si>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</si>
  <si>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</si>
  <si>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</si>
  <si>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</si>
  <si>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</si>
  <si>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</si>
  <si>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</si>
  <si>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</si>
  <si>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</si>
  <si>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</si>
  <si>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</si>
  <si>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</si>
  <si>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</si>
  <si>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</si>
  <si>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</si>
  <si>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</si>
  <si>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</si>
  <si>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</si>
  <si>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</si>
  <si>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</si>
  <si>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</si>
  <si>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</si>
  <si>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</si>
  <si>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</si>
  <si>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</si>
  <si>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</si>
  <si>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</si>
  <si>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</si>
  <si>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</si>
  <si>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</si>
  <si>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</si>
  <si>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</si>
  <si>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</si>
  <si>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</si>
  <si>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</si>
  <si>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</si>
  <si>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</si>
  <si>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</si>
  <si>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</si>
  <si>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</si>
  <si>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</si>
  <si>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</si>
  <si>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</si>
  <si>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</si>
  <si>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</si>
  <si>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</si>
  <si>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</si>
  <si>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</si>
  <si>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</si>
  <si>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</si>
  <si>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</si>
  <si>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</si>
  <si>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</si>
  <si>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</si>
  <si>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</si>
  <si>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</si>
  <si>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</si>
  <si>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</si>
  <si>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</si>
  <si>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</si>
  <si>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</si>
  <si>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</si>
  <si>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</si>
  <si>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</si>
  <si>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</si>
  <si>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</si>
  <si>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</si>
  <si>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</si>
  <si>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</si>
  <si>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</si>
  <si>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</si>
  <si>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</si>
  <si>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</si>
  <si>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</si>
  <si>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</si>
  <si>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</si>
  <si>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</si>
  <si>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</si>
  <si>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</si>
  <si>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</si>
  <si>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</si>
  <si>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</si>
  <si>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</si>
  <si>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</si>
  <si>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</si>
  <si>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</si>
  <si>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</si>
  <si>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</si>
  <si>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</si>
  <si>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</si>
  <si>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</si>
  <si>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</si>
  <si>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</si>
  <si>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</si>
  <si>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</si>
  <si>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</si>
  <si>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</si>
  <si>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</si>
  <si>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</si>
  <si>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</si>
  <si>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</si>
  <si>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</si>
  <si>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</si>
  <si>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</si>
  <si>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</si>
  <si>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</si>
  <si>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</si>
  <si>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</si>
  <si>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</si>
  <si>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</si>
  <si>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</si>
  <si>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</si>
  <si>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</si>
  <si>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</si>
  <si>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</si>
  <si>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</si>
  <si>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</si>
  <si>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</si>
  <si>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</si>
  <si>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</si>
  <si>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</si>
  <si>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</si>
  <si>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</si>
  <si>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</si>
  <si>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</si>
  <si>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</si>
  <si>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</si>
  <si>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</si>
  <si>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</si>
  <si>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</si>
  <si>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</si>
  <si>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</si>
  <si>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</si>
  <si>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</si>
  <si>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</si>
  <si>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</si>
  <si>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</si>
  <si>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</si>
  <si>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</si>
  <si>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</si>
  <si>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</si>
  <si>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</si>
  <si>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</si>
  <si>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</si>
  <si>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</si>
  <si>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</si>
  <si>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</si>
  <si>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</si>
  <si>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</si>
  <si>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</si>
  <si>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</si>
  <si>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</si>
  <si>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</si>
  <si>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</si>
  <si>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</si>
  <si>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</si>
  <si>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</si>
  <si>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</si>
  <si>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</si>
  <si>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</si>
  <si>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</si>
  <si>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</si>
  <si>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</si>
  <si>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</si>
  <si>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</si>
  <si>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</si>
  <si>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</si>
  <si>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</si>
  <si>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</si>
  <si>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</si>
  <si>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</si>
  <si>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</si>
  <si>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</si>
  <si>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</si>
  <si>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</si>
  <si>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</si>
  <si>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</si>
  <si>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</si>
  <si>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</si>
  <si>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</si>
  <si>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</si>
  <si>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</si>
  <si>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</si>
  <si>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</si>
  <si>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</si>
  <si>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</si>
  <si>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</si>
  <si>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</si>
  <si>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</si>
  <si>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</si>
  <si>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</si>
  <si>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</si>
  <si>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</si>
  <si>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</si>
  <si>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</si>
  <si>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</si>
  <si>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</si>
  <si>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</si>
  <si>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</si>
  <si>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</si>
  <si>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</si>
  <si>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</si>
  <si>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</si>
  <si>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</si>
  <si>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</si>
  <si>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</si>
  <si>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</si>
  <si>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</si>
  <si>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</si>
  <si>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</si>
  <si>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</si>
  <si>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</si>
  <si>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</si>
  <si>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</si>
  <si>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</si>
  <si>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</si>
  <si>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</si>
  <si>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</si>
  <si>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</si>
  <si>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</si>
  <si>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</si>
  <si>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</si>
  <si>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</si>
  <si>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</si>
  <si>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</si>
  <si>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</si>
  <si>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</si>
  <si>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</si>
  <si>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</si>
  <si>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</si>
  <si>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</si>
  <si>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</si>
  <si>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</si>
  <si>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</si>
  <si>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</si>
  <si>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</si>
  <si>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</si>
  <si>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</si>
  <si>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</si>
  <si>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</si>
  <si>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</si>
  <si>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</si>
  <si>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</si>
  <si>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</si>
  <si>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</si>
  <si>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</si>
  <si>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</si>
  <si>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</si>
  <si>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</si>
  <si>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</si>
  <si>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</si>
  <si>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</si>
  <si>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</si>
  <si>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</si>
  <si>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</si>
  <si>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</si>
  <si>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</si>
  <si>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</si>
  <si>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</si>
  <si>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</si>
  <si>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</si>
  <si>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</si>
  <si>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</si>
  <si>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</si>
  <si>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</si>
  <si>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</si>
  <si>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</si>
  <si>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</si>
  <si>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</si>
  <si>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</si>
  <si>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</si>
  <si>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</si>
  <si>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</si>
  <si>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</si>
  <si>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</si>
  <si>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</si>
  <si>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</si>
  <si>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</si>
  <si>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</si>
  <si>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</si>
  <si>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</si>
  <si>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</si>
  <si>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</si>
  <si>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</si>
  <si>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</si>
  <si>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</si>
  <si>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</si>
  <si>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</si>
  <si>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</si>
  <si>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</si>
  <si>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</si>
  <si>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</si>
  <si>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</si>
  <si>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</si>
  <si>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</si>
  <si>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</si>
  <si>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</si>
  <si>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</si>
  <si>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</si>
  <si>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</si>
  <si>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</si>
  <si>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</si>
  <si>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</si>
  <si>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</si>
  <si>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</si>
  <si>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</si>
  <si>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</si>
  <si>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</si>
  <si>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</si>
  <si>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</si>
  <si>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</si>
  <si>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</si>
  <si>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</si>
  <si>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</si>
  <si>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</si>
  <si>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</si>
  <si>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</si>
  <si>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</si>
  <si>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</si>
  <si>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</si>
  <si>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</si>
  <si>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</si>
  <si>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</si>
  <si>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</si>
  <si>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</si>
  <si>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</si>
  <si>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</si>
  <si>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</si>
  <si>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</si>
  <si>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</si>
  <si>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</si>
  <si>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</si>
  <si>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</si>
  <si>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</si>
  <si>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</si>
  <si>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</si>
  <si>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</si>
  <si>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</si>
  <si>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</si>
  <si>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</si>
  <si>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</si>
  <si>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</si>
  <si>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</si>
  <si>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</si>
  <si>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</si>
  <si>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</si>
  <si>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</si>
  <si>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</si>
  <si>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</si>
  <si>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</si>
  <si>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</si>
  <si>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</si>
  <si>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</si>
  <si>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</si>
  <si>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</si>
  <si>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</si>
  <si>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</si>
  <si>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</si>
  <si>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</si>
  <si>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</si>
  <si>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</si>
  <si>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</si>
  <si>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</si>
  <si>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</si>
  <si>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</si>
  <si>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</si>
  <si>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</si>
  <si>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</si>
  <si>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</si>
  <si>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</si>
  <si>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</si>
  <si>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</si>
  <si>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</si>
  <si>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</si>
  <si>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</si>
  <si>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</si>
  <si>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</si>
  <si>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</si>
  <si>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</si>
  <si>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</si>
  <si>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</si>
  <si>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</si>
  <si>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</si>
  <si>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</si>
  <si>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</si>
  <si>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</si>
  <si>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</si>
  <si>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</si>
  <si>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</si>
  <si>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</si>
  <si>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</si>
  <si>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</si>
  <si>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</si>
  <si>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</si>
  <si>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</si>
  <si>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</si>
  <si>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</si>
  <si>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</si>
  <si>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</si>
  <si>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</si>
  <si>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</si>
  <si>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</si>
  <si>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</si>
  <si>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</si>
  <si>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</si>
  <si>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</si>
  <si>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</si>
  <si>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</si>
  <si>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</si>
  <si>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</si>
  <si>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</si>
  <si>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</si>
  <si>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</si>
  <si>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</si>
  <si>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</si>
  <si>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</si>
  <si>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</si>
  <si>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</si>
  <si>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</si>
  <si>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</si>
  <si>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</si>
  <si>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</si>
  <si>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</si>
  <si>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</si>
  <si>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</si>
  <si>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</si>
  <si>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</si>
  <si>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</si>
  <si>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</si>
  <si>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</si>
  <si>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</si>
  <si>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</si>
  <si>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</si>
  <si>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</si>
  <si>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</si>
  <si>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</si>
  <si>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</si>
  <si>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</si>
  <si>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</si>
  <si>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</si>
  <si>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</si>
  <si>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</si>
  <si>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</si>
  <si>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</si>
  <si>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</si>
  <si>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</si>
  <si>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</si>
  <si>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</si>
  <si>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</si>
  <si>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</si>
  <si>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</si>
  <si>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</si>
  <si>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</si>
  <si>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</si>
  <si>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</si>
  <si>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</si>
  <si>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</si>
  <si>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</si>
  <si>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</si>
  <si>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</si>
  <si>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</si>
  <si>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</si>
  <si>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</si>
  <si>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</si>
  <si>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</si>
  <si>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</si>
  <si>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</si>
  <si>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</si>
  <si>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</si>
  <si>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</si>
  <si>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</si>
  <si>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</si>
  <si>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</si>
  <si>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</si>
  <si>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</si>
  <si>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</si>
  <si>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</si>
  <si>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</si>
  <si>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</si>
  <si>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</si>
  <si>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</si>
  <si>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</si>
  <si>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</si>
  <si>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</si>
  <si>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</si>
  <si>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</si>
  <si>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</si>
  <si>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</si>
  <si>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</si>
  <si>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</si>
  <si>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</si>
  <si>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</si>
  <si>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</si>
  <si>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</si>
  <si>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</si>
  <si>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</si>
  <si>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</si>
  <si>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</si>
  <si>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</si>
  <si>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</si>
  <si>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</si>
  <si>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</si>
  <si>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</si>
  <si>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</si>
  <si>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</si>
  <si>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</si>
  <si>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</si>
  <si>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</si>
  <si>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</si>
  <si>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</si>
  <si>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</si>
  <si>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</si>
  <si>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</si>
  <si>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</si>
  <si>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</si>
  <si>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</si>
  <si>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</si>
  <si>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</si>
  <si>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</si>
  <si>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</si>
  <si>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</si>
  <si>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</si>
  <si>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</si>
  <si>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</si>
  <si>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</si>
  <si>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</si>
  <si>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</si>
  <si>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</si>
  <si>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</si>
  <si>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</si>
  <si>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</si>
  <si>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</si>
  <si>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</si>
  <si>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</si>
  <si>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</si>
  <si>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</si>
  <si>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</si>
  <si>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</si>
  <si>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</si>
  <si>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</si>
  <si>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</si>
  <si>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</si>
  <si>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</si>
  <si>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</si>
  <si>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</si>
  <si>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</si>
  <si>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</si>
  <si>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</si>
  <si>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</si>
  <si>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</si>
  <si>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</si>
  <si>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</si>
  <si>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</si>
  <si>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</si>
  <si>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</si>
  <si>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</si>
  <si>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</si>
  <si>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</si>
  <si>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</si>
  <si>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</si>
  <si>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</si>
  <si>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</si>
  <si>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</si>
  <si>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</si>
  <si>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</si>
  <si>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</si>
  <si>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</si>
  <si>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</si>
  <si>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</si>
  <si>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</si>
  <si>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</si>
  <si>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</si>
  <si>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</si>
  <si>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</si>
  <si>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</si>
  <si>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</si>
  <si>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</si>
  <si>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</si>
  <si>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</si>
  <si>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</si>
  <si>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</si>
  <si>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</si>
  <si>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</si>
  <si>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</si>
  <si>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</si>
  <si>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</si>
  <si>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</si>
  <si>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</si>
  <si>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</si>
  <si>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</si>
  <si>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</si>
  <si>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</si>
  <si>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</si>
  <si>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</si>
  <si>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</si>
  <si>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</si>
  <si>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</si>
  <si>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</si>
  <si>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</si>
  <si>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</si>
  <si>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</si>
  <si>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</si>
  <si>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</si>
  <si>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</si>
  <si>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</si>
  <si>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</si>
  <si>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</si>
  <si>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</si>
  <si>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</si>
  <si>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</si>
  <si>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</si>
  <si>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</si>
  <si>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</si>
  <si>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</si>
  <si>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</si>
  <si>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</si>
  <si>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</si>
  <si>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</si>
  <si>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</si>
  <si>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</si>
  <si>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</si>
  <si>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</si>
  <si>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</si>
  <si>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</si>
  <si>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</si>
  <si>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</si>
  <si>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</si>
  <si>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</si>
  <si>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</si>
  <si>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</si>
  <si>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</si>
  <si>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</si>
  <si>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</si>
  <si>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</si>
  <si>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</si>
  <si>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</si>
  <si>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</si>
  <si>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</si>
  <si>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</si>
  <si>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</si>
  <si>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</si>
  <si>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</si>
  <si>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</si>
  <si>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</si>
  <si>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</si>
  <si>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</si>
  <si>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</si>
  <si>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</si>
  <si>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</si>
  <si>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</si>
  <si>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</si>
  <si>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</si>
  <si>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</si>
  <si>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</si>
  <si>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</si>
  <si>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</si>
  <si>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</si>
  <si>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</si>
  <si>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</si>
  <si>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</si>
  <si>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</si>
  <si>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</si>
  <si>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</si>
  <si>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</si>
  <si>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</si>
  <si>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</si>
  <si>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</si>
  <si>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</si>
  <si>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</si>
  <si>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</si>
  <si>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</si>
  <si>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</si>
  <si>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</si>
  <si>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</si>
  <si>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</si>
  <si>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</si>
  <si>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</si>
  <si>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</si>
  <si>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</si>
  <si>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</si>
  <si>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</si>
  <si>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</si>
  <si>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</si>
  <si>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</si>
  <si>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</si>
  <si>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</si>
  <si>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</si>
  <si>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</si>
  <si>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</si>
  <si>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</si>
  <si>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</si>
  <si>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</si>
  <si>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</si>
  <si>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</si>
  <si>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</si>
  <si>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</si>
  <si>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</si>
  <si>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</si>
  <si>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</si>
  <si>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</si>
  <si>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</si>
  <si>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</si>
  <si>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</si>
  <si>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</si>
  <si>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</si>
  <si>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</si>
  <si>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</si>
  <si>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</si>
  <si>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</si>
  <si>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</si>
  <si>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</si>
  <si>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</si>
  <si>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</si>
  <si>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</si>
  <si>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</si>
  <si>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</si>
  <si>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</si>
  <si>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</si>
  <si>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</si>
  <si>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</si>
  <si>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</si>
  <si>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</si>
  <si>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</si>
  <si>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</si>
  <si>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</si>
  <si>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</si>
  <si>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</si>
  <si>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</si>
  <si>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</si>
  <si>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</si>
  <si>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</si>
  <si>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</si>
  <si>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</si>
  <si>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</si>
  <si>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</si>
  <si>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</si>
  <si>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</si>
  <si>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</si>
  <si>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</si>
  <si>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</si>
  <si>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</si>
  <si>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</si>
  <si>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</si>
  <si>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</si>
  <si>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</si>
  <si>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</si>
  <si>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</si>
  <si>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</si>
  <si>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</si>
  <si>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</si>
  <si>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</si>
  <si>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</si>
  <si>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</si>
  <si>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</si>
  <si>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</si>
  <si>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</si>
  <si>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</si>
  <si>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</si>
  <si>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</si>
  <si>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</si>
  <si>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</si>
  <si>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</si>
  <si>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</si>
  <si>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</si>
  <si>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</si>
  <si>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</si>
  <si>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</si>
  <si>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</si>
  <si>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</si>
  <si>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</si>
  <si>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</si>
  <si>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</si>
  <si>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</si>
  <si>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</si>
  <si>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</si>
  <si>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</si>
  <si>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</si>
  <si>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</si>
  <si>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</si>
  <si>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</si>
  <si>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</si>
  <si>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</si>
  <si>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</si>
  <si>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</si>
  <si>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</si>
  <si>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</si>
  <si>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</si>
  <si>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</si>
  <si>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</si>
  <si>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</si>
  <si>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</si>
  <si>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</si>
  <si>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</si>
  <si>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</si>
  <si>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</si>
  <si>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</si>
  <si>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</si>
  <si>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</si>
  <si>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</si>
  <si>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</si>
  <si>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</si>
  <si>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</si>
  <si>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</si>
  <si>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</si>
  <si>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</si>
  <si>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</si>
  <si>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</si>
  <si>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</si>
  <si>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</si>
  <si>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</si>
  <si>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</si>
  <si>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</si>
  <si>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</si>
  <si>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</si>
  <si>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</si>
  <si>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</si>
  <si>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</si>
  <si>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</si>
  <si>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</si>
  <si>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</si>
  <si>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</si>
  <si>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</si>
  <si>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</si>
  <si>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</si>
  <si>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</si>
  <si>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</si>
  <si>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</si>
  <si>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</si>
  <si>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</si>
  <si>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</si>
  <si>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</si>
  <si>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</si>
  <si>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</si>
  <si>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</si>
  <si>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</si>
  <si>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</si>
  <si>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</si>
  <si>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</si>
  <si>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</si>
  <si>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</si>
  <si>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</si>
  <si>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</si>
  <si>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</si>
  <si>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</si>
  <si>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</si>
  <si>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</si>
  <si>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</si>
  <si>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</si>
  <si>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</si>
  <si>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</si>
  <si>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</si>
  <si>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</si>
  <si>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</si>
  <si>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</si>
  <si>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</si>
  <si>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</si>
  <si>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</si>
  <si>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</si>
  <si>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</si>
  <si>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</si>
  <si>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</si>
  <si>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</si>
  <si>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</si>
  <si>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</si>
  <si>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</si>
  <si>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</si>
  <si>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</si>
  <si>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</si>
  <si>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</si>
  <si>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</si>
  <si>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</si>
  <si>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</si>
  <si>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</si>
  <si>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</si>
  <si>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</si>
  <si>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</si>
  <si>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</si>
  <si>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</si>
  <si>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</si>
  <si>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</si>
  <si>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</si>
  <si>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</si>
  <si>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</si>
  <si>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</si>
  <si>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</si>
  <si>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</si>
  <si>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</si>
  <si>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</si>
  <si>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</si>
  <si>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</si>
  <si>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</si>
  <si>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</si>
  <si>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</si>
  <si>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</si>
  <si>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</si>
  <si>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</si>
  <si>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</si>
  <si>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</si>
  <si>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</si>
  <si>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</si>
  <si>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</si>
  <si>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</si>
  <si>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</si>
  <si>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</si>
  <si>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</si>
  <si>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</si>
  <si>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</si>
  <si>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</si>
  <si>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</si>
  <si>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</si>
  <si>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</si>
  <si>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</si>
  <si>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</si>
  <si>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</si>
  <si>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</si>
  <si>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</si>
  <si>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</si>
  <si>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</si>
  <si>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</si>
  <si>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</si>
  <si>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</si>
  <si>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</si>
  <si>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</si>
  <si>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</si>
  <si>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</si>
  <si>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</si>
  <si>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</si>
  <si>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</si>
  <si>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</si>
  <si>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</si>
  <si>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</si>
  <si>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</si>
  <si>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</si>
  <si>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</si>
  <si>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</si>
  <si>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</si>
  <si>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</si>
  <si>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</si>
  <si>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</si>
  <si>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</si>
  <si>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</si>
  <si>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</si>
  <si>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</si>
  <si>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</si>
  <si>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</si>
  <si>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</si>
  <si>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</si>
  <si>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</si>
  <si>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</si>
  <si>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</si>
  <si>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</si>
  <si>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</si>
  <si>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</si>
  <si>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</si>
  <si>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</si>
  <si>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</si>
  <si>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</si>
  <si>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</si>
  <si>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</si>
  <si>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</si>
  <si>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</si>
  <si>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</si>
  <si>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</si>
  <si>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</si>
  <si>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</si>
  <si>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</si>
  <si>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</si>
  <si>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</si>
  <si>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</si>
  <si>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</si>
  <si>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</si>
  <si>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</si>
  <si>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</si>
  <si>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</si>
  <si>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</si>
  <si>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</si>
  <si>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</si>
  <si>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</si>
  <si>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</si>
  <si>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</si>
  <si>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</si>
  <si>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</si>
  <si>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</si>
  <si>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</si>
  <si>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</si>
  <si>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</si>
  <si>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</si>
  <si>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</si>
  <si>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</si>
  <si>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</si>
  <si>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</si>
  <si>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</si>
  <si>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</si>
  <si>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</si>
  <si>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</si>
  <si>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</si>
  <si>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</si>
  <si>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</si>
  <si>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</si>
  <si>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</si>
  <si>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</si>
  <si>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</si>
  <si>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</si>
  <si>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</si>
  <si>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</si>
  <si>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</si>
  <si>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</si>
  <si>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</si>
  <si>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</si>
  <si>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</si>
  <si>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</si>
  <si>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</si>
  <si>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</si>
  <si>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</si>
  <si>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</si>
  <si>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</si>
  <si>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</si>
  <si>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</si>
  <si>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</si>
  <si>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</si>
  <si>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</si>
  <si>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</si>
  <si>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</si>
  <si>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</si>
  <si>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</si>
  <si>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</si>
  <si>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</si>
  <si>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</si>
  <si>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</si>
  <si>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</si>
  <si>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</si>
  <si>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</si>
  <si>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</si>
  <si>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</si>
  <si>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</si>
  <si>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</si>
  <si>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</si>
  <si>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</si>
  <si>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</si>
  <si>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</si>
  <si>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</si>
  <si>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</si>
  <si>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</si>
  <si>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</si>
  <si>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</si>
  <si>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</si>
  <si>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</si>
  <si>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</si>
  <si>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</si>
  <si>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</si>
  <si>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</si>
  <si>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</si>
  <si>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</si>
  <si>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</si>
  <si>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</si>
  <si>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</si>
  <si>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</si>
  <si>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</si>
  <si>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</si>
  <si>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</si>
  <si>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</si>
  <si>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</si>
  <si>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</si>
  <si>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</si>
  <si>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</si>
  <si>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</si>
  <si>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</si>
  <si>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</si>
  <si>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</si>
  <si>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</si>
  <si>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</si>
  <si>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</si>
  <si>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</si>
  <si>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</si>
  <si>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</si>
  <si>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</si>
  <si>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</si>
  <si>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</si>
  <si>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</si>
  <si>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</si>
  <si>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</si>
  <si>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</si>
  <si>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</si>
  <si>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</si>
  <si>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</si>
  <si>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</si>
  <si>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</si>
  <si>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</si>
  <si>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</si>
  <si>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</si>
  <si>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</si>
  <si>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</si>
  <si>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</si>
  <si>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</si>
  <si>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</si>
  <si>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</si>
  <si>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</si>
  <si>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</si>
  <si>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</si>
  <si>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</si>
  <si>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</si>
  <si>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</si>
  <si>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</si>
  <si>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</si>
  <si>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</si>
  <si>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</si>
  <si>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</si>
  <si>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</si>
  <si>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</si>
  <si>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</si>
  <si>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</si>
  <si>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</si>
  <si>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</si>
  <si>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</si>
  <si>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</si>
  <si>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</si>
  <si>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</si>
  <si>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</si>
  <si>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</si>
  <si>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</si>
  <si>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</si>
  <si>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</si>
  <si>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</si>
  <si>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</si>
  <si>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</si>
  <si>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</si>
  <si>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</si>
  <si>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</si>
  <si>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</si>
  <si>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</si>
  <si>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</si>
  <si>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</si>
  <si>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</si>
  <si>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</si>
  <si>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</si>
  <si>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</si>
  <si>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</si>
  <si>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</si>
  <si>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</si>
  <si>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</si>
  <si>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</si>
  <si>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</si>
  <si>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</si>
  <si>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</si>
  <si>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</si>
  <si>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</si>
  <si>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</si>
  <si>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</si>
  <si>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</si>
  <si>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</si>
  <si>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</si>
  <si>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</si>
  <si>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</si>
  <si>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</si>
  <si>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</si>
  <si>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</si>
  <si>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</si>
  <si>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</si>
  <si>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</si>
  <si>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</si>
  <si>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</si>
  <si>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</si>
  <si>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</si>
  <si>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</si>
  <si>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</si>
  <si>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</si>
  <si>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</si>
  <si>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</si>
  <si>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</si>
  <si>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</si>
  <si>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</si>
  <si>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</si>
  <si>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</si>
  <si>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</si>
  <si>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</si>
  <si>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</si>
  <si>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</si>
  <si>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</si>
  <si>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</si>
  <si>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</si>
  <si>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</si>
  <si>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</si>
  <si>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</si>
  <si>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</si>
  <si>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</si>
  <si>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</si>
  <si>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</si>
  <si>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</si>
  <si>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</si>
  <si>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</si>
  <si>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</si>
  <si>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</si>
  <si>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</si>
  <si>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</si>
  <si>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</si>
  <si>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</si>
  <si>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</si>
  <si>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</si>
  <si>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</si>
  <si>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</si>
  <si>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</si>
  <si>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</si>
  <si>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</si>
  <si>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</si>
  <si>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</si>
  <si>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</si>
  <si>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</si>
  <si>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</si>
  <si>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</si>
  <si>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</si>
  <si>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</si>
  <si>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</si>
  <si>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</si>
  <si>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</si>
  <si>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</si>
  <si>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</si>
  <si>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</si>
  <si>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</si>
  <si>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</si>
  <si>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</si>
  <si>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</si>
  <si>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</si>
  <si>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</si>
  <si>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</si>
  <si>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</si>
  <si>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</si>
  <si>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</si>
  <si>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</si>
  <si>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</si>
  <si>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</si>
  <si>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</si>
  <si>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</si>
  <si>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</si>
  <si>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</si>
  <si>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</si>
  <si>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</si>
  <si>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</si>
  <si>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</si>
  <si>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</si>
  <si>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</si>
  <si>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</si>
  <si>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</si>
  <si>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</si>
  <si>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</si>
  <si>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</si>
  <si>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</si>
  <si>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</si>
  <si>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</si>
  <si>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</si>
  <si>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</si>
  <si>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</si>
  <si>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</si>
  <si>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</si>
  <si>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</si>
  <si>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</si>
  <si>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</si>
  <si>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</si>
  <si>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</si>
  <si>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</si>
  <si>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</si>
  <si>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</si>
  <si>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</si>
  <si>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</si>
  <si>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</si>
  <si>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</si>
  <si>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</si>
  <si>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</si>
  <si>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</si>
  <si>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</si>
  <si>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</si>
  <si>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</si>
  <si>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</si>
  <si>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</si>
  <si>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</si>
  <si>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</si>
  <si>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</si>
  <si>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</si>
  <si>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</si>
  <si>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</si>
  <si>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</si>
  <si>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</si>
  <si>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</si>
  <si>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</si>
  <si>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</si>
  <si>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</si>
  <si>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</si>
  <si>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</si>
  <si>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</si>
  <si>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</si>
  <si>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</si>
  <si>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</si>
  <si>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</si>
  <si>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</si>
  <si>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</si>
  <si>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</si>
  <si>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</si>
  <si>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</si>
  <si>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</si>
  <si>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</si>
  <si>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</si>
  <si>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</si>
  <si>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</si>
  <si>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</si>
  <si>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</si>
  <si>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</si>
  <si>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</si>
  <si>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</si>
  <si>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</si>
  <si>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</si>
  <si>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</si>
  <si>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</si>
  <si>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</si>
  <si>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</si>
  <si>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</si>
  <si>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</si>
  <si>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</si>
  <si>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</si>
  <si>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</si>
  <si>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</si>
  <si>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</si>
  <si>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</si>
  <si>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</si>
  <si>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</si>
  <si>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</si>
  <si>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</si>
  <si>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</si>
  <si>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</si>
  <si>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</si>
  <si>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</si>
  <si>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</si>
  <si>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</si>
  <si>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</si>
  <si>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</si>
  <si>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</si>
  <si>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</si>
  <si>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</si>
  <si>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</si>
  <si>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</si>
  <si>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</si>
  <si>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</si>
  <si>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</si>
  <si>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</si>
  <si>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</si>
  <si>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</si>
  <si>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</si>
  <si>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</si>
  <si>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</si>
  <si>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</si>
  <si>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</si>
  <si>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</si>
  <si>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</si>
  <si>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</si>
  <si>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</si>
  <si>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</si>
  <si>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</si>
  <si>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</si>
  <si>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</si>
  <si>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</si>
  <si>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</si>
  <si>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</si>
  <si>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</si>
  <si>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</si>
  <si>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</si>
  <si>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</si>
  <si>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</si>
  <si>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</si>
  <si>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</si>
  <si>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</si>
  <si>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</si>
  <si>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</si>
  <si>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</si>
  <si>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</si>
  <si>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</si>
  <si>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</si>
  <si>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</si>
  <si>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</si>
  <si>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</si>
  <si>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</si>
  <si>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</si>
  <si>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</si>
  <si>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</si>
  <si>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</si>
  <si>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</si>
  <si>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</si>
  <si>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</si>
  <si>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</si>
  <si>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</si>
  <si>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</si>
  <si>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</si>
  <si>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</si>
  <si>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</si>
  <si>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</si>
  <si>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</si>
  <si>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</si>
  <si>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</si>
  <si>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</si>
  <si>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</si>
  <si>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</si>
  <si>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</si>
  <si>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</si>
  <si>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</si>
  <si>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</si>
  <si>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</si>
  <si>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</si>
  <si>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</si>
  <si>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</si>
  <si>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</si>
  <si>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</si>
  <si>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</si>
  <si>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</si>
  <si>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</si>
  <si>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</si>
  <si>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</si>
  <si>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</si>
  <si>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</si>
  <si>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</si>
  <si>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</si>
  <si>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</si>
  <si>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</si>
  <si>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</si>
  <si>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</si>
  <si>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</si>
  <si>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</si>
  <si>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</si>
  <si>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</si>
  <si>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</si>
  <si>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</si>
  <si>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</si>
  <si>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</si>
  <si>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</si>
  <si>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</si>
  <si>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</si>
  <si>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</si>
  <si>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</si>
  <si>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</si>
  <si>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</si>
  <si>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</si>
  <si>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</si>
  <si>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</si>
  <si>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</si>
  <si>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</si>
  <si>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</si>
  <si>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</si>
  <si>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</si>
  <si>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</si>
  <si>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</si>
  <si>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</si>
  <si>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</si>
  <si>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</si>
  <si>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</si>
  <si>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</si>
  <si>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</si>
  <si>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</si>
  <si>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</si>
  <si>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</si>
  <si>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</si>
  <si>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</si>
  <si>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</si>
  <si>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</si>
  <si>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</si>
  <si>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</si>
  <si>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</si>
  <si>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</si>
  <si>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</si>
  <si>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</si>
  <si>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</si>
  <si>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</si>
  <si>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</si>
  <si>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</si>
  <si>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</si>
  <si>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</si>
  <si>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</si>
  <si>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</si>
  <si>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</si>
  <si>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</si>
  <si>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</si>
  <si>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</si>
  <si>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</si>
  <si>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</si>
  <si>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</si>
  <si>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</si>
  <si>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</si>
  <si>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</si>
  <si>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</si>
  <si>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</si>
  <si>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</si>
  <si>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</si>
  <si>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</si>
  <si>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</si>
  <si>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</si>
  <si>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</si>
  <si>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</si>
  <si>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</si>
  <si>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</si>
  <si>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</si>
  <si>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</si>
  <si>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</si>
  <si>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</si>
  <si>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</si>
  <si>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</si>
  <si>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</si>
  <si>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</si>
  <si>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</si>
  <si>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</si>
  <si>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</si>
  <si>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</si>
  <si>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</si>
  <si>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</si>
  <si>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</si>
  <si>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</si>
  <si>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</si>
  <si>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</si>
  <si>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</si>
  <si>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</si>
  <si>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</si>
  <si>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</si>
  <si>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</si>
  <si>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</si>
  <si>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</si>
  <si>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</si>
  <si>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</si>
  <si>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</si>
  <si>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</si>
  <si>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</si>
  <si>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</si>
  <si>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</si>
  <si>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</si>
  <si>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</si>
  <si>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</si>
  <si>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</si>
  <si>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</si>
  <si>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</si>
  <si>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</si>
  <si>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</si>
  <si>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</si>
  <si>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</si>
  <si>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</si>
  <si>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</si>
  <si>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</si>
  <si>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</si>
  <si>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</si>
  <si>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</si>
  <si>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</si>
  <si>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</si>
  <si>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</si>
  <si>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</si>
  <si>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</si>
  <si>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</si>
  <si>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</si>
  <si>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</si>
  <si>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</si>
  <si>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</si>
  <si>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</si>
  <si>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</si>
  <si>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</si>
  <si>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</si>
  <si>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</si>
  <si>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</si>
  <si>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</si>
  <si>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</si>
  <si>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</si>
  <si>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</si>
  <si>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</si>
  <si>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</si>
  <si>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</si>
  <si>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</si>
  <si>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</si>
  <si>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</si>
  <si>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</si>
  <si>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</si>
  <si>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</si>
  <si>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</si>
  <si>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</si>
  <si>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</si>
  <si>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</si>
  <si>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</si>
  <si>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</si>
  <si>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</si>
  <si>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</si>
  <si>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</si>
  <si>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</si>
  <si>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</si>
  <si>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</si>
  <si>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</si>
  <si>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</si>
  <si>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</si>
  <si>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</si>
  <si>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</si>
  <si>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</si>
  <si>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</si>
  <si>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</si>
  <si>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</si>
  <si>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</si>
  <si>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</si>
  <si>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</si>
  <si>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</si>
  <si>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</si>
  <si>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</si>
  <si>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</si>
  <si>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</si>
  <si>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</si>
  <si>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</si>
  <si>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</si>
  <si>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</si>
  <si>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</si>
  <si>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</si>
  <si>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</si>
  <si>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</si>
  <si>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</si>
  <si>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</si>
  <si>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</si>
  <si>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</si>
  <si>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</si>
  <si>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</si>
  <si>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</si>
  <si>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</si>
  <si>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</si>
  <si>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</si>
  <si>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</si>
  <si>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</si>
  <si>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</si>
  <si>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</si>
  <si>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</si>
  <si>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</si>
  <si>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</si>
  <si>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</si>
  <si>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</si>
  <si>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</si>
  <si>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</si>
  <si>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</si>
  <si>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</si>
  <si>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</si>
  <si>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</si>
  <si>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</si>
  <si>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</si>
  <si>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</si>
  <si>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</si>
  <si>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</si>
  <si>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</si>
  <si>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</si>
  <si>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</si>
  <si>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</si>
  <si>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</si>
  <si>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</si>
  <si>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</si>
  <si>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</si>
  <si>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</si>
  <si>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</si>
  <si>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</si>
  <si>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</si>
  <si>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</si>
  <si>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</si>
  <si>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</si>
  <si>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</si>
  <si>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</si>
  <si>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</si>
  <si>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</si>
  <si>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</si>
  <si>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</si>
  <si>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</si>
  <si>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</si>
  <si>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</si>
  <si>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</si>
  <si>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</si>
  <si>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</si>
  <si>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</si>
  <si>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</si>
  <si>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</si>
  <si>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</si>
  <si>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</si>
  <si>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</si>
  <si>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</si>
  <si>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</si>
  <si>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</si>
  <si>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</si>
  <si>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</si>
  <si>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</si>
  <si>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</si>
  <si>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</si>
  <si>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</si>
  <si>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</si>
  <si>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</si>
  <si>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</si>
  <si>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</si>
  <si>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</si>
  <si>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</si>
  <si>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</si>
  <si>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</si>
  <si>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</si>
  <si>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</si>
  <si>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</si>
  <si>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</si>
  <si>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</si>
  <si>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</si>
  <si>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</si>
  <si>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</si>
  <si>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</si>
  <si>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</si>
  <si>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</si>
  <si>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</si>
  <si>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</si>
  <si>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</si>
  <si>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</si>
  <si>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</si>
  <si>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</si>
  <si>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</si>
  <si>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</si>
  <si>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</si>
  <si>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</si>
  <si>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</si>
  <si>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</si>
  <si>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</si>
  <si>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</si>
  <si>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</si>
  <si>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</si>
  <si>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</si>
  <si>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</si>
  <si>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</si>
  <si>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</si>
  <si>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</si>
  <si>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</si>
  <si>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</si>
  <si>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</si>
  <si>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</si>
  <si>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</si>
  <si>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</si>
  <si>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</si>
  <si>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</si>
  <si>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</si>
  <si>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</si>
  <si>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</si>
  <si>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</si>
  <si>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</si>
  <si>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</si>
  <si>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</si>
  <si>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</si>
  <si>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</si>
  <si>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</si>
  <si>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</si>
  <si>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</si>
  <si>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</si>
  <si>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</si>
  <si>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</si>
  <si>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</si>
  <si>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</si>
  <si>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</si>
  <si>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</si>
  <si>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</si>
  <si>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</si>
  <si>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</si>
  <si>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</si>
  <si>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</si>
  <si>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</si>
  <si>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</si>
  <si>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</si>
  <si>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</si>
  <si>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</si>
  <si>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</si>
  <si>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</si>
  <si>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</si>
  <si>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</si>
  <si>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</si>
  <si>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</si>
  <si>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</si>
  <si>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</si>
  <si>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</si>
  <si>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</si>
  <si>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</si>
  <si>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</si>
  <si>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</si>
  <si>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</si>
  <si>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</si>
  <si>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</si>
  <si>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</si>
  <si>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</si>
  <si>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</si>
  <si>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</si>
  <si>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</si>
  <si>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</si>
  <si>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</si>
  <si>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</si>
  <si>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</si>
  <si>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</si>
  <si>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</si>
  <si>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</si>
  <si>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</si>
  <si>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</si>
  <si>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</si>
  <si>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</si>
  <si>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</si>
  <si>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</si>
  <si>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</si>
  <si>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</si>
  <si>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</si>
  <si>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</si>
  <si>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</si>
  <si>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</si>
  <si>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</si>
  <si>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</si>
  <si>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</si>
  <si>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</si>
  <si>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</si>
  <si>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</si>
  <si>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</si>
  <si>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</si>
  <si>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</si>
  <si>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</si>
  <si>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</si>
  <si>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</si>
  <si>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</si>
  <si>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</si>
  <si>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</si>
  <si>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</si>
  <si>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</si>
  <si>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</si>
  <si>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</si>
  <si>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</si>
  <si>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</si>
  <si>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</si>
  <si>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</si>
  <si>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</si>
  <si>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</si>
  <si>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</si>
  <si>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</si>
  <si>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</si>
  <si>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</si>
  <si>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</si>
  <si>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</si>
  <si>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</si>
  <si>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</si>
  <si>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</si>
  <si>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</si>
  <si>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</si>
  <si>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</si>
  <si>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</si>
  <si>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</si>
  <si>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</si>
  <si>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</si>
  <si>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</si>
  <si>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</si>
  <si>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</si>
  <si>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</si>
  <si>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</si>
  <si>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</si>
  <si>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</si>
  <si>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</si>
  <si>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</si>
  <si>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</si>
  <si>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</si>
  <si>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</si>
  <si>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</si>
  <si>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</si>
  <si>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</si>
  <si>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</si>
  <si>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</si>
  <si>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</si>
  <si>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</si>
  <si>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</si>
  <si>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</si>
  <si>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</si>
  <si>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</si>
  <si>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</si>
  <si>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</si>
  <si>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</si>
  <si>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</si>
  <si>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</si>
  <si>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</si>
  <si>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</si>
  <si>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</si>
  <si>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</si>
  <si>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</si>
  <si>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</si>
  <si>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</si>
  <si>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</si>
  <si>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</si>
  <si>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</si>
  <si>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</si>
  <si>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</si>
  <si>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</si>
  <si>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</si>
  <si>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</si>
  <si>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</si>
  <si>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</si>
  <si>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</si>
  <si>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</si>
  <si>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</si>
  <si>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</si>
  <si>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</si>
  <si>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</si>
  <si>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</si>
  <si>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</si>
  <si>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</si>
  <si>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</si>
  <si>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</si>
  <si>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</si>
  <si>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</si>
  <si>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</si>
  <si>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</si>
  <si>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</si>
  <si>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</si>
  <si>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</si>
  <si>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</si>
  <si>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</si>
  <si>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</si>
  <si>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</si>
  <si>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</si>
  <si>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</si>
  <si>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</si>
  <si>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</si>
  <si>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</si>
  <si>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</si>
  <si>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</si>
  <si>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</si>
  <si>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</si>
  <si>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</si>
  <si>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</si>
  <si>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</si>
  <si>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</si>
  <si>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</si>
  <si>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</si>
  <si>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</si>
  <si>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</si>
  <si>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</si>
  <si>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</si>
  <si>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</si>
  <si>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</si>
  <si>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</si>
  <si>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</si>
  <si>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</si>
  <si>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</si>
  <si>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</si>
  <si>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</si>
  <si>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</si>
  <si>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</si>
  <si>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</si>
  <si>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</si>
  <si>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</si>
  <si>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</si>
  <si>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</si>
  <si>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</si>
  <si>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</si>
  <si>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</si>
  <si>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</si>
  <si>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</si>
  <si>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</si>
  <si>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</si>
  <si>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</si>
  <si>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</si>
  <si>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</si>
  <si>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</si>
  <si>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</si>
  <si>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</si>
  <si>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</si>
  <si>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</si>
  <si>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</si>
  <si>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</si>
  <si>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</si>
  <si>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</si>
  <si>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</si>
  <si>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</si>
  <si>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</si>
  <si>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</si>
  <si>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</si>
  <si>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</si>
  <si>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</si>
  <si>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</si>
  <si>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</si>
  <si>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</si>
  <si>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</si>
  <si>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</si>
  <si>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</si>
  <si>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</si>
  <si>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</si>
  <si>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</si>
  <si>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</si>
  <si>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</si>
  <si>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</si>
  <si>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</si>
  <si>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</si>
  <si>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</si>
  <si>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</si>
  <si>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</si>
  <si>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</si>
  <si>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</si>
  <si>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</si>
  <si>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</si>
  <si>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</si>
  <si>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</si>
  <si>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</si>
  <si>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</si>
  <si>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</si>
  <si>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</si>
  <si>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</si>
  <si>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</si>
  <si>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</si>
  <si>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</si>
  <si>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</si>
  <si>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</si>
  <si>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</si>
  <si>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</si>
  <si>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</si>
  <si>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</si>
  <si>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</si>
  <si>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</si>
  <si>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</si>
  <si>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</si>
  <si>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</si>
  <si>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</si>
  <si>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</si>
  <si>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</si>
  <si>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</si>
  <si>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</si>
  <si>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</si>
  <si>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</si>
  <si>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</si>
  <si>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</si>
  <si>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</si>
  <si>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</si>
  <si>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</si>
  <si>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</si>
  <si>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</si>
  <si>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</si>
  <si>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</si>
  <si>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</si>
  <si>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</si>
  <si>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</si>
  <si>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</si>
  <si>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</si>
  <si>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</si>
  <si>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</si>
  <si>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</si>
  <si>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</si>
  <si>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</si>
  <si>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</si>
  <si>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</si>
  <si>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</si>
  <si>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</si>
  <si>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</si>
  <si>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</si>
  <si>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</si>
  <si>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</si>
  <si>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</si>
  <si>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</si>
  <si>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</si>
  <si>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</si>
  <si>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</si>
  <si>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</si>
  <si>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</si>
  <si>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</si>
  <si>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</si>
  <si>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</si>
  <si>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</si>
  <si>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</si>
  <si>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</si>
  <si>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</si>
  <si>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</si>
  <si>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</si>
  <si>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</si>
  <si>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</si>
  <si>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</si>
  <si>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</si>
  <si>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</si>
  <si>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</si>
  <si>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</si>
  <si>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</si>
  <si>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</si>
  <si>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</si>
  <si>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</si>
  <si>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</si>
  <si>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</si>
  <si>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</si>
  <si>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</si>
  <si>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</si>
  <si>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</si>
  <si>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</si>
  <si>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</si>
  <si>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</si>
  <si>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</si>
  <si>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</si>
  <si>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</si>
  <si>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</si>
  <si>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</si>
  <si>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</si>
  <si>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</si>
  <si>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</si>
  <si>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</si>
  <si>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</si>
  <si>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</si>
  <si>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</si>
  <si>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</si>
  <si>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</si>
  <si>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</si>
  <si>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</si>
  <si>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</si>
  <si>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</si>
  <si>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</si>
  <si>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</si>
  <si>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</si>
  <si>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</si>
  <si>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</si>
  <si>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</si>
  <si>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</si>
  <si>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</si>
  <si>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</si>
  <si>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</si>
  <si>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</si>
  <si>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</si>
  <si>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</si>
  <si>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</si>
  <si>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</si>
  <si>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</si>
  <si>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</si>
  <si>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</si>
  <si>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</si>
  <si>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</si>
  <si>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</si>
  <si>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</si>
  <si>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</si>
  <si>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</si>
  <si>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</si>
  <si>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</si>
  <si>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</si>
  <si>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</si>
  <si>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</si>
  <si>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</si>
  <si>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</si>
  <si>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</si>
  <si>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</si>
  <si>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</si>
  <si>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</si>
  <si>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</si>
  <si>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</si>
  <si>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</si>
  <si>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</si>
  <si>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</si>
  <si>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</si>
  <si>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</si>
  <si>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</si>
  <si>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</si>
  <si>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</si>
  <si>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</si>
  <si>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</si>
  <si>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</si>
  <si>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</si>
  <si>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</si>
  <si>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</si>
  <si>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</si>
  <si>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</si>
  <si>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</si>
  <si>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</si>
  <si>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</si>
  <si>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</si>
  <si>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</si>
  <si>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</si>
  <si>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</si>
  <si>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</si>
  <si>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</si>
  <si>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</si>
  <si>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</si>
  <si>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</si>
  <si>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</si>
  <si>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</si>
  <si>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</si>
  <si>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</si>
  <si>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</si>
  <si>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</si>
  <si>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</si>
  <si>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</si>
  <si>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</si>
  <si>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</si>
  <si>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</si>
  <si>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</si>
  <si>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</si>
  <si>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</si>
  <si>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</si>
  <si>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</si>
  <si>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</si>
  <si>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</si>
  <si>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</si>
  <si>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</si>
  <si>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</si>
  <si>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</si>
  <si>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</si>
  <si>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</si>
  <si>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</si>
  <si>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</si>
  <si>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</si>
  <si>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</si>
  <si>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</si>
  <si>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</si>
  <si>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</si>
  <si>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</si>
  <si>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</si>
  <si>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</si>
  <si>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</si>
  <si>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</si>
  <si>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</si>
  <si>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</si>
  <si>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</si>
  <si>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</si>
  <si>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</si>
  <si>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</si>
  <si>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</si>
  <si>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</si>
  <si>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</si>
  <si>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</si>
  <si>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</si>
  <si>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</si>
  <si>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</si>
  <si>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</si>
  <si>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</si>
  <si>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</si>
  <si>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</si>
  <si>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</si>
  <si>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</si>
  <si>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</si>
  <si>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</si>
  <si>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</si>
  <si>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</si>
  <si>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</si>
  <si>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</si>
  <si>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</si>
  <si>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</si>
  <si>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</si>
  <si>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</si>
  <si>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</si>
  <si>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</si>
  <si>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</si>
  <si>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</si>
  <si>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</si>
  <si>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</si>
  <si>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</si>
  <si>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</si>
  <si>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</si>
  <si>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</si>
  <si>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</si>
  <si>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</si>
  <si>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</si>
  <si>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</si>
  <si>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</si>
  <si>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</si>
  <si>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</si>
  <si>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</si>
  <si>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</si>
  <si>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</si>
  <si>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</si>
  <si>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</si>
  <si>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</si>
  <si>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</si>
  <si>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</si>
  <si>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</si>
  <si>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</si>
  <si>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</si>
  <si>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</si>
  <si>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</si>
  <si>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</si>
  <si>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</si>
  <si>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</si>
  <si>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</si>
  <si>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</si>
  <si>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</si>
  <si>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</si>
  <si>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</si>
  <si>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</si>
  <si>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</si>
  <si>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</si>
  <si>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</si>
  <si>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</si>
  <si>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</si>
  <si>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</si>
  <si>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</si>
  <si>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</si>
  <si>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</si>
  <si>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</si>
  <si>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</si>
  <si>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</si>
  <si>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</si>
  <si>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</si>
  <si>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</si>
  <si>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</si>
  <si>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</si>
  <si>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</si>
  <si>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</si>
  <si>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</si>
  <si>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</si>
  <si>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</si>
  <si>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</si>
  <si>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</si>
  <si>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</si>
  <si>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</si>
  <si>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</si>
  <si>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</si>
  <si>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</si>
  <si>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</si>
  <si>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</si>
  <si>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</si>
  <si>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</si>
  <si>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</si>
  <si>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</si>
  <si>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</si>
  <si>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</si>
  <si>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</si>
  <si>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</si>
  <si>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</si>
  <si>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</si>
  <si>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</si>
  <si>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</si>
  <si>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</si>
  <si>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</si>
  <si>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</si>
  <si>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</si>
  <si>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</si>
  <si>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</si>
  <si>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</si>
  <si>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</si>
  <si>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</si>
  <si>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</si>
  <si>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</si>
  <si>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</si>
  <si>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</si>
  <si>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</si>
  <si>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</si>
  <si>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</si>
  <si>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</si>
  <si>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</si>
  <si>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</si>
  <si>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</si>
  <si>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</si>
  <si>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</si>
  <si>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</si>
  <si>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</si>
  <si>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</si>
  <si>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</si>
  <si>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</si>
  <si>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</si>
  <si>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</si>
  <si>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</si>
  <si>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</si>
  <si>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</si>
  <si>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</si>
  <si>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</si>
  <si>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</si>
  <si>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</si>
  <si>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</si>
  <si>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</si>
  <si>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</si>
  <si>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</si>
  <si>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</si>
  <si>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</si>
  <si>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</si>
  <si>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</si>
  <si>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</si>
  <si>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</si>
  <si>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</si>
  <si>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</si>
  <si>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</si>
  <si>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</si>
  <si>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</si>
  <si>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</si>
  <si>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</si>
  <si>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</si>
  <si>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</si>
  <si>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</si>
  <si>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</si>
  <si>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</si>
  <si>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</si>
  <si>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</si>
  <si>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</si>
  <si>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</si>
  <si>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</si>
  <si>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</si>
  <si>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</si>
  <si>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</si>
  <si>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</si>
  <si>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</si>
  <si>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</si>
  <si>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</si>
  <si>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</si>
  <si>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</si>
  <si>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</si>
  <si>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</si>
  <si>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</si>
  <si>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</si>
  <si>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</si>
  <si>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</si>
  <si>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</si>
  <si>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</si>
  <si>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</si>
  <si>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</si>
  <si>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</si>
  <si>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</si>
  <si>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</si>
  <si>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</si>
  <si>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</si>
  <si>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</si>
  <si>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</si>
  <si>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</si>
  <si>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</si>
  <si>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</si>
  <si>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</si>
  <si>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</si>
  <si>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</si>
  <si>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</si>
  <si>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</si>
  <si>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</si>
  <si>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</si>
  <si>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</si>
  <si>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</si>
  <si>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</si>
  <si>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</si>
  <si>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</si>
  <si>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</si>
  <si>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</si>
  <si>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</si>
  <si>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</si>
  <si>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</si>
  <si>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</si>
  <si>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</si>
  <si>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</si>
  <si>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</si>
  <si>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</si>
  <si>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</si>
  <si>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</si>
  <si>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</si>
  <si>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</si>
  <si>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</si>
  <si>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</si>
  <si>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</si>
  <si>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</si>
  <si>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</si>
  <si>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</si>
  <si>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</si>
  <si>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</si>
  <si>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</si>
  <si>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</si>
  <si>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</si>
  <si>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</si>
  <si>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</si>
  <si>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</si>
  <si>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</si>
  <si>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</si>
  <si>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</si>
  <si>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</si>
  <si>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</si>
  <si>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</si>
  <si>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</si>
  <si>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</si>
  <si>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</si>
  <si>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</si>
  <si>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</si>
  <si>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</si>
  <si>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</si>
  <si>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</si>
  <si>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</si>
  <si>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</si>
  <si>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</si>
  <si>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</si>
  <si>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</si>
  <si>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</si>
  <si>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</si>
  <si>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</si>
  <si>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</si>
  <si>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</si>
  <si>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</si>
  <si>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</si>
  <si>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</si>
  <si>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</si>
  <si>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</si>
  <si>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</si>
  <si>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</si>
  <si>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</si>
  <si>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</si>
  <si>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</si>
  <si>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</si>
  <si>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</si>
  <si>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</si>
  <si>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</si>
  <si>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</si>
  <si>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</si>
  <si>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</si>
  <si>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</si>
  <si>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</si>
  <si>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</si>
  <si>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</si>
  <si>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</si>
  <si>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</si>
  <si>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</si>
  <si>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</si>
  <si>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</si>
  <si>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</si>
  <si>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</si>
  <si>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</si>
  <si>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</si>
  <si>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</si>
  <si>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</si>
  <si>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</si>
  <si>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</si>
  <si>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</si>
  <si>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</si>
  <si>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</si>
  <si>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</si>
  <si>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</si>
  <si>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</si>
  <si>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</si>
  <si>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</si>
  <si>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</si>
  <si>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</si>
  <si>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</si>
  <si>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</si>
  <si>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</si>
  <si>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</si>
  <si>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</si>
  <si>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</si>
  <si>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</si>
  <si>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</si>
  <si>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</si>
  <si>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</si>
  <si>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</si>
  <si>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</si>
  <si>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</si>
  <si>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</si>
  <si>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</si>
  <si>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</si>
  <si>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</si>
  <si>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</si>
  <si>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</si>
  <si>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</si>
  <si>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</si>
  <si>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</si>
  <si>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</si>
  <si>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</si>
  <si>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</si>
  <si>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</si>
  <si>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</si>
  <si>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</si>
  <si>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</si>
  <si>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</si>
  <si>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</si>
  <si>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</si>
  <si>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</si>
  <si>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</si>
  <si>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</si>
  <si>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</si>
  <si>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</si>
  <si>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</si>
  <si>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</si>
  <si>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</si>
  <si>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</si>
  <si>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</si>
  <si>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</si>
  <si>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</si>
  <si>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</si>
  <si>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</si>
  <si>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</si>
  <si>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</si>
  <si>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</si>
  <si>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</si>
  <si>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</si>
  <si>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</si>
  <si>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</si>
  <si>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</si>
  <si>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</si>
  <si>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</si>
  <si>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</si>
  <si>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</si>
  <si>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</si>
  <si>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</si>
  <si>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</si>
  <si>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</si>
  <si>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</si>
  <si>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</si>
  <si>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</si>
  <si>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</si>
  <si>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</si>
  <si>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</si>
  <si>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</si>
  <si>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</si>
  <si>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</si>
  <si>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</si>
  <si>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</si>
  <si>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</si>
  <si>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</si>
  <si>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</si>
  <si>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</si>
  <si>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</si>
  <si>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</si>
  <si>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</si>
  <si>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</si>
  <si>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</si>
  <si>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</si>
  <si>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</si>
  <si>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</si>
  <si>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</si>
  <si>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</si>
  <si>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</si>
  <si>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</si>
  <si>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</si>
  <si>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</si>
  <si>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</si>
  <si>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</si>
  <si>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</si>
  <si>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</si>
  <si>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</si>
  <si>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</si>
  <si>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</si>
  <si>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</si>
  <si>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</si>
  <si>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</si>
  <si>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</si>
  <si>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</si>
  <si>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</si>
  <si>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</si>
  <si>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</si>
  <si>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</si>
  <si>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</si>
  <si>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</si>
  <si>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</si>
  <si>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</si>
  <si>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</si>
  <si>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</si>
  <si>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</si>
  <si>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</si>
  <si>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</si>
  <si>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</si>
  <si>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</si>
  <si>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</si>
  <si>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</si>
  <si>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</si>
  <si>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</si>
  <si>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</si>
  <si>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</si>
  <si>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</si>
  <si>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</si>
  <si>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</si>
  <si>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</si>
  <si>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</si>
  <si>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</si>
  <si>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</si>
  <si>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</si>
  <si>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</si>
  <si>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</si>
  <si>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</si>
  <si>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</si>
  <si>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</si>
  <si>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</si>
  <si>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</si>
  <si>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</si>
  <si>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</si>
  <si>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</si>
  <si>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</si>
  <si>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</si>
  <si>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</si>
  <si>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</si>
  <si>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</si>
  <si>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</si>
  <si>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</si>
  <si>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</si>
  <si>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</si>
  <si>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</si>
  <si>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</si>
  <si>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</si>
  <si>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</si>
  <si>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</si>
  <si>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</si>
  <si>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</si>
  <si>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</si>
  <si>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</si>
  <si>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</si>
  <si>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</si>
  <si>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</si>
  <si>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</si>
  <si>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</si>
  <si>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</si>
  <si>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</si>
  <si>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</si>
  <si>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</si>
  <si>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</si>
  <si>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</si>
  <si>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</si>
  <si>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</si>
  <si>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</si>
  <si>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</si>
  <si>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</si>
  <si>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</si>
  <si>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</si>
  <si>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</si>
  <si>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</si>
  <si>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</si>
  <si>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</si>
  <si>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</si>
  <si>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</si>
  <si>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</si>
  <si>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</si>
  <si>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</si>
  <si>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</si>
  <si>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</si>
  <si>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</si>
  <si>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</si>
  <si>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</si>
  <si>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</si>
  <si>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</si>
  <si>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</si>
  <si>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</si>
  <si>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</si>
  <si>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</si>
  <si>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</si>
  <si>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</si>
  <si>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</si>
  <si>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</si>
  <si>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</si>
  <si>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</si>
  <si>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</si>
  <si>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</si>
  <si>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</si>
  <si>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</si>
  <si>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</si>
  <si>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</si>
  <si>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</si>
  <si>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</si>
  <si>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</si>
  <si>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</si>
  <si>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</si>
  <si>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</si>
  <si>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</si>
  <si>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</si>
  <si>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</si>
  <si>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</si>
  <si>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</si>
  <si>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</si>
  <si>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</si>
  <si>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</si>
  <si>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</si>
  <si>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</si>
  <si>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</si>
  <si>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</si>
  <si>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</si>
  <si>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</si>
  <si>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</si>
  <si>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</si>
  <si>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</si>
  <si>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</si>
  <si>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</si>
  <si>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</si>
  <si>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</si>
  <si>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</si>
  <si>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</si>
  <si>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</si>
  <si>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</si>
  <si>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</si>
  <si>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</si>
  <si>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</si>
  <si>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</si>
  <si>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</si>
  <si>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</si>
  <si>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</si>
  <si>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</si>
  <si>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</si>
  <si>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</si>
  <si>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</si>
  <si>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</si>
  <si>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</si>
  <si>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</si>
  <si>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</si>
  <si>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</si>
  <si>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</si>
  <si>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</si>
  <si>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</si>
  <si>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</si>
  <si>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</si>
  <si>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</si>
  <si>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</si>
  <si>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</si>
  <si>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</si>
  <si>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</si>
  <si>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</si>
  <si>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</si>
  <si>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</si>
  <si>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</si>
  <si>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</si>
  <si>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</si>
  <si>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</si>
  <si>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</si>
  <si>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</si>
  <si>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</si>
  <si>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</si>
  <si>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</si>
  <si>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</si>
  <si>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</si>
  <si>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</si>
  <si>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</si>
  <si>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</si>
  <si>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</si>
  <si>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</si>
  <si>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</si>
  <si>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</si>
  <si>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</si>
  <si>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</si>
  <si>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</si>
  <si>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</si>
  <si>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</si>
  <si>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</si>
  <si>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</si>
  <si>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</si>
  <si>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</si>
  <si>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</si>
  <si>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</si>
  <si>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</si>
  <si>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</si>
  <si>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</si>
  <si>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</si>
  <si>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</si>
  <si>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</si>
  <si>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</si>
  <si>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</si>
  <si>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</si>
  <si>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</si>
  <si>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</si>
  <si>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</si>
  <si>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</si>
  <si>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</si>
  <si>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</si>
  <si>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</si>
  <si>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</si>
  <si>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</si>
  <si>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</si>
  <si>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</si>
  <si>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</si>
  <si>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</si>
  <si>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</si>
  <si>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</si>
  <si>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</si>
  <si>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</si>
  <si>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</si>
  <si>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</si>
  <si>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</si>
  <si>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</si>
  <si>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</si>
  <si>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</si>
  <si>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</si>
  <si>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</si>
  <si>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</si>
  <si>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</si>
  <si>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</si>
  <si>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</si>
  <si>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</si>
  <si>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</si>
  <si>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</si>
  <si>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</si>
  <si>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</si>
  <si>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</si>
  <si>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</si>
  <si>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</si>
  <si>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</si>
  <si>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</si>
  <si>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</si>
  <si>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</si>
  <si>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</si>
  <si>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</si>
  <si>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</si>
  <si>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</si>
  <si>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</si>
  <si>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</si>
  <si>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</si>
  <si>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</si>
  <si>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</si>
  <si>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</si>
  <si>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</si>
  <si>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</si>
  <si>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</si>
  <si>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</si>
  <si>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</si>
  <si>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</si>
  <si>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</si>
  <si>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</si>
  <si>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</si>
  <si>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</si>
  <si>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</si>
  <si>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</si>
  <si>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</si>
  <si>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</si>
  <si>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</si>
  <si>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</si>
  <si>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</si>
  <si>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</si>
  <si>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</si>
  <si>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</si>
  <si>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</si>
  <si>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</si>
  <si>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</si>
  <si>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</si>
  <si>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</si>
  <si>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</si>
  <si>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</si>
  <si>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</si>
  <si>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</si>
  <si>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</si>
  <si>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</si>
  <si>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</si>
  <si>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</si>
  <si>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</si>
  <si>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</si>
  <si>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</si>
  <si>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</si>
  <si>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</si>
  <si>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</si>
  <si>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</si>
  <si>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</si>
  <si>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</si>
  <si>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</si>
  <si>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</si>
  <si>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</si>
  <si>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</si>
  <si>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</si>
  <si>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</si>
  <si>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</si>
  <si>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</si>
  <si>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</si>
  <si>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</si>
  <si>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</si>
  <si>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</si>
  <si>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</si>
  <si>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</si>
  <si>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</si>
  <si>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</si>
  <si>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</si>
  <si>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</si>
  <si>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</si>
  <si>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</si>
  <si>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</si>
  <si>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</si>
  <si>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</si>
  <si>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</si>
  <si>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</si>
  <si>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</si>
  <si>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</si>
  <si>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</si>
  <si>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</si>
  <si>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</si>
  <si>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</si>
  <si>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</si>
  <si>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</si>
  <si>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</si>
  <si>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</si>
  <si>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</si>
  <si>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</si>
  <si>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</si>
  <si>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</si>
  <si>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</si>
  <si>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</si>
  <si>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</si>
  <si>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</si>
  <si>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</si>
  <si>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</si>
  <si>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</si>
  <si>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</si>
  <si>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</si>
  <si>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</si>
  <si>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</si>
  <si>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</si>
  <si>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</si>
  <si>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</si>
  <si>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</si>
  <si>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</si>
  <si>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</si>
  <si>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</si>
  <si>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</si>
  <si>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</si>
  <si>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</si>
  <si>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</si>
  <si>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</si>
  <si>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</si>
  <si>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</si>
  <si>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</si>
  <si>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</si>
  <si>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</si>
  <si>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</si>
  <si>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</si>
  <si>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</si>
  <si>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</si>
  <si>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</si>
  <si>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</si>
  <si>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</si>
  <si>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</si>
  <si>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</si>
  <si>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</si>
  <si>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</si>
  <si>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</si>
  <si>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</si>
  <si>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</si>
  <si>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</si>
  <si>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</si>
  <si>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</si>
  <si>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</si>
  <si>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</si>
  <si>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</si>
  <si>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</si>
  <si>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</si>
  <si>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</si>
  <si>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</si>
  <si>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</si>
  <si>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</si>
  <si>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</si>
  <si>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</si>
  <si>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</si>
  <si>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</si>
  <si>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</si>
  <si>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</si>
  <si>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</si>
  <si>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</si>
  <si>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</si>
  <si>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</si>
  <si>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</si>
  <si>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</si>
  <si>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</si>
  <si>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</si>
  <si>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</si>
  <si>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</si>
  <si>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</si>
  <si>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</si>
  <si>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</si>
  <si>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</si>
  <si>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</si>
  <si>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</si>
  <si>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</si>
  <si>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</si>
  <si>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</si>
  <si>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</si>
  <si>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</si>
  <si>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</si>
  <si>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</si>
  <si>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</si>
  <si>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</si>
  <si>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</si>
  <si>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</si>
  <si>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</si>
  <si>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</si>
  <si>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</si>
  <si>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</si>
  <si>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</si>
  <si>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</si>
  <si>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</si>
  <si>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</si>
  <si>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</si>
  <si>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</si>
  <si>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</si>
  <si>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</si>
  <si>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</si>
  <si>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</si>
  <si>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</si>
  <si>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</si>
  <si>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</si>
  <si>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</si>
  <si>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</si>
  <si>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</si>
  <si>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</si>
  <si>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</si>
  <si>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</si>
  <si>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</si>
  <si>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</si>
  <si>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</si>
  <si>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</si>
  <si>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</si>
  <si>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</si>
  <si>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</si>
  <si>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</si>
  <si>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</si>
  <si>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</si>
  <si>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</si>
  <si>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</si>
  <si>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</si>
  <si>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</si>
  <si>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</si>
  <si>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</si>
  <si>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</si>
  <si>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</si>
  <si>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</si>
  <si>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</si>
  <si>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</si>
  <si>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</si>
  <si>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</si>
  <si>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</si>
  <si>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</si>
  <si>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</si>
  <si>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</si>
  <si>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</si>
  <si>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</si>
  <si>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</si>
  <si>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</si>
  <si>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</si>
  <si>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</si>
  <si>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</si>
  <si>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</si>
  <si>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</si>
  <si>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</si>
  <si>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</si>
  <si>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</si>
  <si>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</si>
  <si>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</si>
  <si>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</si>
  <si>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</si>
  <si>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</si>
  <si>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</si>
  <si>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</si>
  <si>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</si>
  <si>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</si>
  <si>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</si>
  <si>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</si>
  <si>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</si>
  <si>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</si>
  <si>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</si>
  <si>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</si>
  <si>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</si>
  <si>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</si>
  <si>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</si>
  <si>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</si>
  <si>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</si>
  <si>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</si>
  <si>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</si>
  <si>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</si>
  <si>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</si>
  <si>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</si>
  <si>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</si>
  <si>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</si>
  <si>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</si>
  <si>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</si>
  <si>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</si>
  <si>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</si>
  <si>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</si>
  <si>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</si>
  <si>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</si>
  <si>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</si>
  <si>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</si>
  <si>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</si>
  <si>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</si>
  <si>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</si>
  <si>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</si>
  <si>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</si>
  <si>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</si>
  <si>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</si>
  <si>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</si>
  <si>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</si>
  <si>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</si>
  <si>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</si>
  <si>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</si>
  <si>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</si>
  <si>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</si>
  <si>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</si>
  <si>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</si>
  <si>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</si>
  <si>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</si>
  <si>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</si>
  <si>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</si>
  <si>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</si>
  <si>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</si>
  <si>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</si>
  <si>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</si>
  <si>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</si>
  <si>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</si>
  <si>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</si>
  <si>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</si>
  <si>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</si>
  <si>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</si>
  <si>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</si>
  <si>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</si>
  <si>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</si>
  <si>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</si>
  <si>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</si>
  <si>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</si>
  <si>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</si>
  <si>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</si>
  <si>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</si>
  <si>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</si>
  <si>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</si>
  <si>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</si>
  <si>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</si>
  <si>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</si>
  <si>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</si>
  <si>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</si>
  <si>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</si>
  <si>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</si>
  <si>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</si>
  <si>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</si>
  <si>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</si>
  <si>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</si>
  <si>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</si>
  <si>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</si>
  <si>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</si>
  <si>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</si>
  <si>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</si>
  <si>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</si>
  <si>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</si>
  <si>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</si>
  <si>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</si>
  <si>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</si>
  <si>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</si>
  <si>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</si>
  <si>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</si>
  <si>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</si>
  <si>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</si>
  <si>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</si>
  <si>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</si>
  <si>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</si>
  <si>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</si>
  <si>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</si>
  <si>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</si>
  <si>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</si>
  <si>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</si>
  <si>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</si>
  <si>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</si>
  <si>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</si>
  <si>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</si>
  <si>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</si>
  <si>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</si>
  <si>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</si>
  <si>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</si>
  <si>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</si>
  <si>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</si>
  <si>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</si>
  <si>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</si>
  <si>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</si>
  <si>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</si>
  <si>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</si>
  <si>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</si>
  <si>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</si>
  <si>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</si>
  <si>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</si>
  <si>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</si>
  <si>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</si>
  <si>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</si>
  <si>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</si>
  <si>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</si>
  <si>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</si>
  <si>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</si>
  <si>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</si>
  <si>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</si>
  <si>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</si>
  <si>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</si>
  <si>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</si>
  <si>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</si>
  <si>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</si>
  <si>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</si>
  <si>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</si>
  <si>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</si>
  <si>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</si>
  <si>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</si>
  <si>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</si>
  <si>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</si>
  <si>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</si>
  <si>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</si>
  <si>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</si>
  <si>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</si>
  <si>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</si>
  <si>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</si>
  <si>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</si>
  <si>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</si>
  <si>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</si>
  <si>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</si>
  <si>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</si>
  <si>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</si>
  <si>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</si>
  <si>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</si>
  <si>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</si>
  <si>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</si>
  <si>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</si>
  <si>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</si>
  <si>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</si>
  <si>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</si>
  <si>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</si>
  <si>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</si>
  <si>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</si>
  <si>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</si>
  <si>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</si>
  <si>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</si>
  <si>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</si>
  <si>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</si>
  <si>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</si>
  <si>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</si>
  <si>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</si>
  <si>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</si>
  <si>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</si>
  <si>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</si>
  <si>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</si>
  <si>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</si>
  <si>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</si>
  <si>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</si>
  <si>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</si>
  <si>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</si>
  <si>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</si>
  <si>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</si>
  <si>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</si>
  <si>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</si>
  <si>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</si>
  <si>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</si>
  <si>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</si>
  <si>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</si>
  <si>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</si>
  <si>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</si>
  <si>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</si>
  <si>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</si>
  <si>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</si>
  <si>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</si>
  <si>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</si>
  <si>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</si>
  <si>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</si>
  <si>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</si>
  <si>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</si>
  <si>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</si>
  <si>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</si>
  <si>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</si>
  <si>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</si>
  <si>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</si>
  <si>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</si>
  <si>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</si>
  <si>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</si>
  <si>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</si>
  <si>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</si>
  <si>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</si>
  <si>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</si>
  <si>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</si>
  <si>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</si>
  <si>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</si>
  <si>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</si>
  <si>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</si>
  <si>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</si>
  <si>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</si>
  <si>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</si>
  <si>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</si>
  <si>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</si>
  <si>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</si>
  <si>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</si>
  <si>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</si>
  <si>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</si>
  <si>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</si>
  <si>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</si>
  <si>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</si>
  <si>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</si>
  <si>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</si>
  <si>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</si>
  <si>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</si>
  <si>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</si>
  <si>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</si>
  <si>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</si>
  <si>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</si>
  <si>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</si>
  <si>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</si>
  <si>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</si>
  <si>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</si>
  <si>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</si>
  <si>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</si>
  <si>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</si>
  <si>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</si>
  <si>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</si>
  <si>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</si>
  <si>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</si>
  <si>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</si>
  <si>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</si>
  <si>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</si>
  <si>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</si>
  <si>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</si>
  <si>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</si>
  <si>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</si>
  <si>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</si>
  <si>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</si>
  <si>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</si>
  <si>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</si>
  <si>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</si>
  <si>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</si>
  <si>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</si>
  <si>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</si>
  <si>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</si>
  <si>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</si>
  <si>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</si>
  <si>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</si>
  <si>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</si>
  <si>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</si>
  <si>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</si>
  <si>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</si>
  <si>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</si>
  <si>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</si>
  <si>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</si>
  <si>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</si>
  <si>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</si>
  <si>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</si>
  <si>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</si>
  <si>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</si>
  <si>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</si>
  <si>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</si>
  <si>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</si>
  <si>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</si>
  <si>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</si>
  <si>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</si>
  <si>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</si>
  <si>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</si>
  <si>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</si>
  <si>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</si>
  <si>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</si>
  <si>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</si>
  <si>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</si>
  <si>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</si>
  <si>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</si>
  <si>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</si>
  <si>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</si>
  <si>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</si>
  <si>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</si>
  <si>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</si>
  <si>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</si>
  <si>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</si>
  <si>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</si>
  <si>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</si>
  <si>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</si>
  <si>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</si>
  <si>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</si>
  <si>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</si>
  <si>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</si>
  <si>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</si>
  <si>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</si>
  <si>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</si>
  <si>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</si>
  <si>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</si>
  <si>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</si>
  <si>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</si>
  <si>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</si>
  <si>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</si>
  <si>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</si>
  <si>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</si>
  <si>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</si>
  <si>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</si>
  <si>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</si>
  <si>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</si>
  <si>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</si>
  <si>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</si>
  <si>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</si>
  <si>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</si>
  <si>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</si>
  <si>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</si>
  <si>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</si>
  <si>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</si>
  <si>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</si>
  <si>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</si>
  <si>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</si>
  <si>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</si>
  <si>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</si>
  <si>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</si>
  <si>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</si>
  <si>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</si>
  <si>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</si>
  <si>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</si>
  <si>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</si>
  <si>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</si>
  <si>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</si>
  <si>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</si>
  <si>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</si>
  <si>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</si>
  <si>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</si>
  <si>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</si>
  <si>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</si>
  <si>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</si>
  <si>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</si>
  <si>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</si>
  <si>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</si>
  <si>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</si>
  <si>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</si>
  <si>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</si>
  <si>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</si>
  <si>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</si>
  <si>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</si>
  <si>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</si>
  <si>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</si>
  <si>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</si>
  <si>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</si>
  <si>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</si>
  <si>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</si>
  <si>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</si>
  <si>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</si>
  <si>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</si>
  <si>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</si>
  <si>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</si>
  <si>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</si>
  <si>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</si>
  <si>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</si>
  <si>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</si>
  <si>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</si>
  <si>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</si>
  <si>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</si>
  <si>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</si>
  <si>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</si>
  <si>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</si>
  <si>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</si>
  <si>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</si>
  <si>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</si>
  <si>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</si>
  <si>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</si>
  <si>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</si>
  <si>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</si>
  <si>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</si>
  <si>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</si>
  <si>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</si>
  <si>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</si>
  <si>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</si>
  <si>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</si>
  <si>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</si>
  <si>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</si>
  <si>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</si>
  <si>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</si>
  <si>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</si>
  <si>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</si>
  <si>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</si>
  <si>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</si>
  <si>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</si>
  <si>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</si>
  <si>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</si>
  <si>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</si>
  <si>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</si>
  <si>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</si>
  <si>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</si>
  <si>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</si>
  <si>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</si>
  <si>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</si>
  <si>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</si>
  <si>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</si>
  <si>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</si>
  <si>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</si>
  <si>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</si>
  <si>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</si>
  <si>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</si>
  <si>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</si>
  <si>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</si>
  <si>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</si>
  <si>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</si>
  <si>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</si>
  <si>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</si>
  <si>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</si>
  <si>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</si>
  <si>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</si>
  <si>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</si>
  <si>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</si>
  <si>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</si>
  <si>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</si>
  <si>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</si>
  <si>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</si>
  <si>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</si>
  <si>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</si>
  <si>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</si>
  <si>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</si>
  <si>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</si>
  <si>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</si>
  <si>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</si>
  <si>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</si>
  <si>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</si>
  <si>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</si>
  <si>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</si>
  <si>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</si>
  <si>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</si>
  <si>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</si>
  <si>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</si>
  <si>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</si>
  <si>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</si>
  <si>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</si>
  <si>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</si>
  <si>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</si>
  <si>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</si>
  <si>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</si>
  <si>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</si>
  <si>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</si>
  <si>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</si>
  <si>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</si>
  <si>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</si>
  <si>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</si>
  <si>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</si>
  <si>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</si>
  <si>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</si>
  <si>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</si>
  <si>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</si>
  <si>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</si>
  <si>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</si>
  <si>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</si>
  <si>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</si>
  <si>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</si>
  <si>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</si>
  <si>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</si>
  <si>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</si>
  <si>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</si>
  <si>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</si>
  <si>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</si>
  <si>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</si>
  <si>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</si>
  <si>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</si>
  <si>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</si>
  <si>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</si>
  <si>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</si>
  <si>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</si>
  <si>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</si>
  <si>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</si>
  <si>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</si>
  <si>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</si>
  <si>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</si>
  <si>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</si>
  <si>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</si>
  <si>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</si>
  <si>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</si>
  <si>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</si>
  <si>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</si>
  <si>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</si>
  <si>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</si>
  <si>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</si>
  <si>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</si>
  <si>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</si>
  <si>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</si>
  <si>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</si>
  <si>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</si>
  <si>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</si>
  <si>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</si>
  <si>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</si>
  <si>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</si>
  <si>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</si>
  <si>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</si>
  <si>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</si>
  <si>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</si>
  <si>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</si>
  <si>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</si>
  <si>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</si>
  <si>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</si>
  <si>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</si>
  <si>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</si>
  <si>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</si>
  <si>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</si>
  <si>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</si>
  <si>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</si>
  <si>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</si>
  <si>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</si>
  <si>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</si>
  <si>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</si>
  <si>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</si>
  <si>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</si>
  <si>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</si>
  <si>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</si>
  <si>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</si>
  <si>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</si>
  <si>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</si>
  <si>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</si>
  <si>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</si>
  <si>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</si>
  <si>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</si>
  <si>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</si>
  <si>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</si>
  <si>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</si>
  <si>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</si>
  <si>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</si>
  <si>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</si>
  <si>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</si>
  <si>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</si>
  <si>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</si>
  <si>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</si>
  <si>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</si>
  <si>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</si>
  <si>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</si>
  <si>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</si>
  <si>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</si>
  <si>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</si>
  <si>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</si>
  <si>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</si>
  <si>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</si>
  <si>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</si>
  <si>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</si>
  <si>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</si>
  <si>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</si>
  <si>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</si>
  <si>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</si>
  <si>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</si>
  <si>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</si>
  <si>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</si>
  <si>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</si>
  <si>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</si>
  <si>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</si>
  <si>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</si>
  <si>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</si>
  <si>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</si>
  <si>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</si>
  <si>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</si>
  <si>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</si>
  <si>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</si>
  <si>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</si>
  <si>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</si>
  <si>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</si>
  <si>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</si>
  <si>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</si>
  <si>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</si>
  <si>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</si>
  <si>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</si>
  <si>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</si>
  <si>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</si>
  <si>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</si>
  <si>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</si>
  <si>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</si>
  <si>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</si>
  <si>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</si>
  <si>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</si>
  <si>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</si>
  <si>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</si>
  <si>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</si>
  <si>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</si>
  <si>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</si>
  <si>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</si>
  <si>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</si>
  <si>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</si>
  <si>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</si>
  <si>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</si>
  <si>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</si>
  <si>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</si>
  <si>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</si>
  <si>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</si>
  <si>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</si>
  <si>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</si>
  <si>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</si>
  <si>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</si>
  <si>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</si>
  <si>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</si>
  <si>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</si>
  <si>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</si>
  <si>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</si>
  <si>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</si>
  <si>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</si>
  <si>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</si>
  <si>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</si>
  <si>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</si>
  <si>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</si>
  <si>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</si>
  <si>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</si>
  <si>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</si>
  <si>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</si>
  <si>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</si>
  <si>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</si>
  <si>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</si>
  <si>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</si>
  <si>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</si>
  <si>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</si>
  <si>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</si>
  <si>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</si>
  <si>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</si>
  <si>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</si>
  <si>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</si>
  <si>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</si>
  <si>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</si>
  <si>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</si>
  <si>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</si>
  <si>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</si>
  <si>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</si>
  <si>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</si>
  <si>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</si>
  <si>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</si>
  <si>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</si>
  <si>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</si>
  <si>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</si>
  <si>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</si>
  <si>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</si>
  <si>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</si>
  <si>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</si>
  <si>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</si>
  <si>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</si>
  <si>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</si>
  <si>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</si>
  <si>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</si>
  <si>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</si>
  <si>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</si>
  <si>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</si>
  <si>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</si>
  <si>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</si>
  <si>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</si>
  <si>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</si>
  <si>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</si>
  <si>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</si>
  <si>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</si>
  <si>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</si>
  <si>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</si>
  <si>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</si>
  <si>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</si>
  <si>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</si>
  <si>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</si>
  <si>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</si>
  <si>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</si>
  <si>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</si>
  <si>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</si>
  <si>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</si>
  <si>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</si>
  <si>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</si>
  <si>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</si>
  <si>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</si>
  <si>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</si>
  <si>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</si>
  <si>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</si>
  <si>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</si>
  <si>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</si>
  <si>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</si>
  <si>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</si>
  <si>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</si>
  <si>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</si>
  <si>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</si>
  <si>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</si>
  <si>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</si>
  <si>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</si>
  <si>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</si>
  <si>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</si>
  <si>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</si>
  <si>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</si>
  <si>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</si>
  <si>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</si>
  <si>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</si>
  <si>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</si>
  <si>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</si>
  <si>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</si>
  <si>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</si>
  <si>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</si>
  <si>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</si>
  <si>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</si>
  <si>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</si>
  <si>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</si>
  <si>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</si>
  <si>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</si>
  <si>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</si>
  <si>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</si>
  <si>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</si>
  <si>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</si>
  <si>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</si>
  <si>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</si>
  <si>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</si>
  <si>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</si>
  <si>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</si>
  <si>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</si>
  <si>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</si>
  <si>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</si>
  <si>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</si>
  <si>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</si>
  <si>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</si>
  <si>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</si>
  <si>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</si>
  <si>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</si>
  <si>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</si>
  <si>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</si>
  <si>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</si>
  <si>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</si>
  <si>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</si>
  <si>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</si>
  <si>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</si>
  <si>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</si>
  <si>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</si>
  <si>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</si>
  <si>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</si>
  <si>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</si>
  <si>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</si>
  <si>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</si>
  <si>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</si>
  <si>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</si>
  <si>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</si>
  <si>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</si>
  <si>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</si>
  <si>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</si>
  <si>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</si>
  <si>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</si>
  <si>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</si>
  <si>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</si>
  <si>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</si>
  <si>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</si>
  <si>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</si>
  <si>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</si>
  <si>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</si>
  <si>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</si>
  <si>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</si>
  <si>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</si>
  <si>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</si>
  <si>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</si>
  <si>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</si>
  <si>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</si>
  <si>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</si>
  <si>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</si>
  <si>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</si>
  <si>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</si>
  <si>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</si>
  <si>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</si>
  <si>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</si>
  <si>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</si>
  <si>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</si>
  <si>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</si>
  <si>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</si>
  <si>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</si>
  <si>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</si>
  <si>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</si>
  <si>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</si>
  <si>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</si>
  <si>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</si>
  <si>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</si>
  <si>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</si>
  <si>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</si>
  <si>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</si>
  <si>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</si>
  <si>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</si>
  <si>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</si>
  <si>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</si>
  <si>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</si>
  <si>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</si>
  <si>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</si>
  <si>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</si>
  <si>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</si>
  <si>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</si>
  <si>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</si>
  <si>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</si>
  <si>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</si>
  <si>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</si>
  <si>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</si>
  <si>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</si>
  <si>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</si>
  <si>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</si>
  <si>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</si>
  <si>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</si>
  <si>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</si>
  <si>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</si>
  <si>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</si>
  <si>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</si>
  <si>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</si>
  <si>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</si>
  <si>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</si>
  <si>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</si>
  <si>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</si>
  <si>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</si>
  <si>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</si>
  <si>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</si>
  <si>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</si>
  <si>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</si>
  <si>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</si>
  <si>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</si>
  <si>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</si>
  <si>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</si>
  <si>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</si>
  <si>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</si>
  <si>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</si>
  <si>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</si>
  <si>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</si>
  <si>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</si>
  <si>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</si>
  <si>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</si>
  <si>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</si>
  <si>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</si>
  <si>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</si>
  <si>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</si>
  <si>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</si>
  <si>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</si>
  <si>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</si>
  <si>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</si>
  <si>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</si>
  <si>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</si>
  <si>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</si>
  <si>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</si>
  <si>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</si>
  <si>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</si>
  <si>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</si>
  <si>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</si>
  <si>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</si>
  <si>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</si>
  <si>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</si>
  <si>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</si>
  <si>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</si>
  <si>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</si>
  <si>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</si>
  <si>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</si>
  <si>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</si>
  <si>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</si>
  <si>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</si>
  <si>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</si>
  <si>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</si>
  <si>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</si>
  <si>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</si>
  <si>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</si>
  <si>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</si>
  <si>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</si>
  <si>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</si>
  <si>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</si>
  <si>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</si>
  <si>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</si>
  <si>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</si>
  <si>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</si>
  <si>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</si>
  <si>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</si>
  <si>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</si>
  <si>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</si>
  <si>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</si>
  <si>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</si>
  <si>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</si>
  <si>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</si>
  <si>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</si>
  <si>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</si>
  <si>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</si>
  <si>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</si>
  <si>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</si>
  <si>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</si>
  <si>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</si>
  <si>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</si>
  <si>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</si>
  <si>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</si>
  <si>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</si>
  <si>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</si>
  <si>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</si>
  <si>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</si>
  <si>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</si>
  <si>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</si>
  <si>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</si>
  <si>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</si>
  <si>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</si>
  <si>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</si>
  <si>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</si>
  <si>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</si>
  <si>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</si>
  <si>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</si>
  <si>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</si>
  <si>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</si>
  <si>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</si>
  <si>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</si>
  <si>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</si>
  <si>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</si>
  <si>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</si>
  <si>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</si>
  <si>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</si>
  <si>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</si>
  <si>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</si>
  <si>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</si>
  <si>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</si>
  <si>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</si>
  <si>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</si>
  <si>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</si>
  <si>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</si>
  <si>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</si>
  <si>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</si>
  <si>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</si>
  <si>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</si>
  <si>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</si>
  <si>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</si>
  <si>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</si>
  <si>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</si>
  <si>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</si>
  <si>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</si>
  <si>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</si>
  <si>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</si>
  <si>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</si>
  <si>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</si>
  <si>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</si>
  <si>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</si>
  <si>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</si>
  <si>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</si>
  <si>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</si>
  <si>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</si>
  <si>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</si>
  <si>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</si>
  <si>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</si>
  <si>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</si>
  <si>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</si>
  <si>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</si>
  <si>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</si>
  <si>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</si>
  <si>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</si>
  <si>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</si>
  <si>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</si>
  <si>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</si>
  <si>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</si>
  <si>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</si>
  <si>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</si>
  <si>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</si>
  <si>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</si>
  <si>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</si>
  <si>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</si>
  <si>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</si>
  <si>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</si>
  <si>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</si>
  <si>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</si>
  <si>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</si>
  <si>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</si>
  <si>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</si>
  <si>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</si>
  <si>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</si>
  <si>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</si>
  <si>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</si>
  <si>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</si>
  <si>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</si>
  <si>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</si>
  <si>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</si>
  <si>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</si>
  <si>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</si>
  <si>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</si>
  <si>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</si>
  <si>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</si>
  <si>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</si>
  <si>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</si>
  <si>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</si>
  <si>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</si>
  <si>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</si>
  <si>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</si>
  <si>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</si>
  <si>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</si>
  <si>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</si>
  <si>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</si>
  <si>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</si>
  <si>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</si>
  <si>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</si>
  <si>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</si>
  <si>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</si>
  <si>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</si>
  <si>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</si>
  <si>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</si>
  <si>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</si>
  <si>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</si>
  <si>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</si>
  <si>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</si>
  <si>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</si>
  <si>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</si>
  <si>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</si>
  <si>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</si>
  <si>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</si>
  <si>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</si>
  <si>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</si>
  <si>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</si>
  <si>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</si>
  <si>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</si>
  <si>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</si>
  <si>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</si>
  <si>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</si>
  <si>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</si>
  <si>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</si>
  <si>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</si>
  <si>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</si>
  <si>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</si>
  <si>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</si>
  <si>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</si>
  <si>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</si>
  <si>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</si>
  <si>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</si>
  <si>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</si>
  <si>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</si>
  <si>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</si>
  <si>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</si>
  <si>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</si>
  <si>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</si>
  <si>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</si>
  <si>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</si>
  <si>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</si>
  <si>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</si>
  <si>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</si>
  <si>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</si>
  <si>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</si>
  <si>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</si>
  <si>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</si>
  <si>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</si>
  <si>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</si>
  <si>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</si>
  <si>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</si>
  <si>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</si>
  <si>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</si>
  <si>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</si>
  <si>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</si>
  <si>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</si>
  <si>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</si>
  <si>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</si>
  <si>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</si>
  <si>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</si>
  <si>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</si>
  <si>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</si>
  <si>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</si>
  <si>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</si>
  <si>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</si>
  <si>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</si>
  <si>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</si>
  <si>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</si>
  <si>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</si>
  <si>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</si>
  <si>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</si>
  <si>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</si>
  <si>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</si>
  <si>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</si>
  <si>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</si>
  <si>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</si>
  <si>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</si>
  <si>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</si>
  <si>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</si>
  <si>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</si>
  <si>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</si>
  <si>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</si>
  <si>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</si>
  <si>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</si>
  <si>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</si>
  <si>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</si>
  <si>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</si>
  <si>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</si>
  <si>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</si>
  <si>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</si>
  <si>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</si>
  <si>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</si>
  <si>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</si>
  <si>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</si>
  <si>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</si>
  <si>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</si>
  <si>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</si>
  <si>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</si>
  <si>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</si>
  <si>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</si>
  <si>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</si>
  <si>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</si>
  <si>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</si>
  <si>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</si>
  <si>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</si>
  <si>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</si>
  <si>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</si>
  <si>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</si>
  <si>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</si>
  <si>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</si>
  <si>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</si>
  <si>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</si>
  <si>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</si>
  <si>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</si>
  <si>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</si>
  <si>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</si>
  <si>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</si>
  <si>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</si>
  <si>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</si>
  <si>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</si>
  <si>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</si>
  <si>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</si>
  <si>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</si>
  <si>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</si>
  <si>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</si>
  <si>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</si>
  <si>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</si>
  <si>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</si>
  <si>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</si>
  <si>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</si>
  <si>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</si>
  <si>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</si>
  <si>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</si>
  <si>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</si>
  <si>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</si>
  <si>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</si>
  <si>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</si>
  <si>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</si>
  <si>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</si>
  <si>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</si>
  <si>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</si>
  <si>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</si>
  <si>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</si>
  <si>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</si>
  <si>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</si>
  <si>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</si>
  <si>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</si>
  <si>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</si>
  <si>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</si>
  <si>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</si>
  <si>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</si>
  <si>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</si>
  <si>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</si>
  <si>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</si>
  <si>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</si>
  <si>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</si>
  <si>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</si>
  <si>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</si>
  <si>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</si>
  <si>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</si>
  <si>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</si>
  <si>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</si>
  <si>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</si>
  <si>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</si>
  <si>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</si>
  <si>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</si>
  <si>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</si>
  <si>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</si>
  <si>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</si>
  <si>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</si>
  <si>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</si>
  <si>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</si>
  <si>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</si>
  <si>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</si>
  <si>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</si>
  <si>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</si>
  <si>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</si>
  <si>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</si>
  <si>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</si>
  <si>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</si>
  <si>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</si>
  <si>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</si>
  <si>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</si>
  <si>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</si>
  <si>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</si>
  <si>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</si>
  <si>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</si>
  <si>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</si>
  <si>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</si>
  <si>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</si>
  <si>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</si>
  <si>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</si>
  <si>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</si>
  <si>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</si>
  <si>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</si>
  <si>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</si>
  <si>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</si>
  <si>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</si>
  <si>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</si>
  <si>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</si>
  <si>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</si>
  <si>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</si>
  <si>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</si>
  <si>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</si>
  <si>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</si>
  <si>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</si>
  <si>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</si>
  <si>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</si>
  <si>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</si>
  <si>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</si>
  <si>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</si>
  <si>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</si>
  <si>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</si>
  <si>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</si>
  <si>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</si>
  <si>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</si>
  <si>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</si>
  <si>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</si>
  <si>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</si>
  <si>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</si>
  <si>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</si>
  <si>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</si>
  <si>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</si>
  <si>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</si>
  <si>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</si>
  <si>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</si>
  <si>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</si>
  <si>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</si>
  <si>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</si>
  <si>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</si>
  <si>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</si>
  <si>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</si>
  <si>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</si>
  <si>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</si>
  <si>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</si>
  <si>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</si>
  <si>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</si>
  <si>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</si>
  <si>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</si>
  <si>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</si>
  <si>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</si>
  <si>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</si>
  <si>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</si>
  <si>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</si>
  <si>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</si>
  <si>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</si>
  <si>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</si>
  <si>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</si>
  <si>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</si>
  <si>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</si>
  <si>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</si>
  <si>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</si>
  <si>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</si>
  <si>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</si>
  <si>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</si>
  <si>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</si>
  <si>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</si>
  <si>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</si>
  <si>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</si>
  <si>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</si>
  <si>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</si>
  <si>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</si>
  <si>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</si>
  <si>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</si>
  <si>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</si>
  <si>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</si>
  <si>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</si>
  <si>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</si>
  <si>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</si>
  <si>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</si>
  <si>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</si>
  <si>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</si>
  <si>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</si>
  <si>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</si>
  <si>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</si>
  <si>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</si>
  <si>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</si>
  <si>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</si>
  <si>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</si>
  <si>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</si>
  <si>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</si>
  <si>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</si>
  <si>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</si>
  <si>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</si>
  <si>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</si>
  <si>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</si>
  <si>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</si>
  <si>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</si>
  <si>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</si>
  <si>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</si>
  <si>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</si>
  <si>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</si>
  <si>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</si>
  <si>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</si>
  <si>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</si>
  <si>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</si>
  <si>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</si>
  <si>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</si>
  <si>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</si>
  <si>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</si>
  <si>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</si>
  <si>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</si>
  <si>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</si>
  <si>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</si>
  <si>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</si>
  <si>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</si>
  <si>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</si>
  <si>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</si>
  <si>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</si>
  <si>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</si>
  <si>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</si>
  <si>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</si>
  <si>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</si>
  <si>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</si>
  <si>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</si>
  <si>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</si>
  <si>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</si>
  <si>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</si>
  <si>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</si>
  <si>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</si>
  <si>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</si>
  <si>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</si>
  <si>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</si>
  <si>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</si>
  <si>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</si>
  <si>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</si>
  <si>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</si>
  <si>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</si>
  <si>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</si>
  <si>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</si>
  <si>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</si>
  <si>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</si>
  <si>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</si>
  <si>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</si>
  <si>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</si>
  <si>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</si>
  <si>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</si>
  <si>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</si>
  <si>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</si>
  <si>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</si>
  <si>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</si>
  <si>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</si>
  <si>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</si>
  <si>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</si>
  <si>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</si>
  <si>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</si>
  <si>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</si>
  <si>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</si>
  <si>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</si>
  <si>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</si>
  <si>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</si>
  <si>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</si>
  <si>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</si>
  <si>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</si>
  <si>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</si>
  <si>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</si>
  <si>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</si>
  <si>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</si>
  <si>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</si>
  <si>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</si>
  <si>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</si>
  <si>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</si>
  <si>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</si>
  <si>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</si>
  <si>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</si>
  <si>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</si>
  <si>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</si>
  <si>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</si>
  <si>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</si>
  <si>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</si>
  <si>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</si>
  <si>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</si>
  <si>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</si>
  <si>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</si>
  <si>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</si>
  <si>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</si>
  <si>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</si>
  <si>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</si>
  <si>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</si>
  <si>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</si>
  <si>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</si>
  <si>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</si>
  <si>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</si>
  <si>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</si>
  <si>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</si>
  <si>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</si>
  <si>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</si>
  <si>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</si>
  <si>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</si>
  <si>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</si>
  <si>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</si>
  <si>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</si>
  <si>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</si>
  <si>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</si>
  <si>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</si>
  <si>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</si>
  <si>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</si>
  <si>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</si>
  <si>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</si>
  <si>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</si>
  <si>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</si>
  <si>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</si>
  <si>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</si>
  <si>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</si>
  <si>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</si>
  <si>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</si>
  <si>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</si>
  <si>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</si>
  <si>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</si>
  <si>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</si>
  <si>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</si>
  <si>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</si>
  <si>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</si>
  <si>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</si>
  <si>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</si>
  <si>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</si>
  <si>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</si>
  <si>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</si>
  <si>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</si>
  <si>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</si>
  <si>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</si>
  <si>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</si>
  <si>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</si>
  <si>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</si>
  <si>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</si>
  <si>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</si>
  <si>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</si>
  <si>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</si>
  <si>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</si>
  <si>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</si>
  <si>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</si>
  <si>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</si>
  <si>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</si>
  <si>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</si>
  <si>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</si>
  <si>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</si>
  <si>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</si>
  <si>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</si>
  <si>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</si>
  <si>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</si>
  <si>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</si>
  <si>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</si>
  <si>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</si>
  <si>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</si>
  <si>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</si>
  <si>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</si>
  <si>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</si>
  <si>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</si>
  <si>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</si>
  <si>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</si>
  <si>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</si>
  <si>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</si>
  <si>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</si>
  <si>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</si>
  <si>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</si>
  <si>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</si>
  <si>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</si>
  <si>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</si>
  <si>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</si>
  <si>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</si>
  <si>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</si>
  <si>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</si>
  <si>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</si>
  <si>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</si>
  <si>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</si>
  <si>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</si>
  <si>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</si>
  <si>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</si>
  <si>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</si>
  <si>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</si>
  <si>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</si>
  <si>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</si>
  <si>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</si>
  <si>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</si>
  <si>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</si>
  <si>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</si>
  <si>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</si>
  <si>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</si>
  <si>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</si>
  <si>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</si>
  <si>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</si>
  <si>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</si>
  <si>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</si>
  <si>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</si>
  <si>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</si>
  <si>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</si>
  <si>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</si>
  <si>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</si>
  <si>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</si>
  <si>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</si>
  <si>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</si>
  <si>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</si>
  <si>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</si>
  <si>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</si>
  <si>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</si>
  <si>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</si>
  <si>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</si>
  <si>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</si>
  <si>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</si>
  <si>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</si>
  <si>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</si>
  <si>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</si>
  <si>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</si>
  <si>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</si>
  <si>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</si>
  <si>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</si>
  <si>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</si>
  <si>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</si>
  <si>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</si>
  <si>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</si>
  <si>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</si>
  <si>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</si>
  <si>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</si>
  <si>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</si>
  <si>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</si>
  <si>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</si>
  <si>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</si>
  <si>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</si>
  <si>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</si>
  <si>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</si>
  <si>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</si>
  <si>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</si>
  <si>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</si>
  <si>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</si>
  <si>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</si>
  <si>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</si>
  <si>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</si>
  <si>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</si>
  <si>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</si>
  <si>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</si>
  <si>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</si>
  <si>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</si>
  <si>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</si>
  <si>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</si>
  <si>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</si>
  <si>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</si>
  <si>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</si>
  <si>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</si>
  <si>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</si>
  <si>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</si>
  <si>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</si>
  <si>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</si>
  <si>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</si>
  <si>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</si>
  <si>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</si>
  <si>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</si>
  <si>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</si>
  <si>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</si>
  <si>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</si>
  <si>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</si>
  <si>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</si>
  <si>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</si>
  <si>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</si>
  <si>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</si>
  <si>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</si>
  <si>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</si>
  <si>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</si>
  <si>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</si>
  <si>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</si>
  <si>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</si>
  <si>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</si>
  <si>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</si>
  <si>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</si>
  <si>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</si>
  <si>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</si>
  <si>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</si>
  <si>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</si>
  <si>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</si>
  <si>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</si>
  <si>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</si>
  <si>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</si>
  <si>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</si>
  <si>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</si>
  <si>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</si>
  <si>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</si>
  <si>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</si>
  <si>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</si>
  <si>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</si>
  <si>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</si>
  <si>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</si>
  <si>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</si>
  <si>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</si>
  <si>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</si>
  <si>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</si>
  <si>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</si>
  <si>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</si>
  <si>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</si>
  <si>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</si>
  <si>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</si>
  <si>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</si>
  <si>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</si>
  <si>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</si>
  <si>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</si>
  <si>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</si>
  <si>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</si>
  <si>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</si>
  <si>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</si>
  <si>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</si>
  <si>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</si>
  <si>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</si>
  <si>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</si>
  <si>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</si>
  <si>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</si>
  <si>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</si>
  <si>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</si>
  <si>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</si>
  <si>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</si>
  <si>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</si>
  <si>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</si>
  <si>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</si>
  <si>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</si>
  <si>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</si>
  <si>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</si>
  <si>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</si>
  <si>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</si>
  <si>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</si>
  <si>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</si>
  <si>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</si>
  <si>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</si>
  <si>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</si>
  <si>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</si>
  <si>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</si>
  <si>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</si>
  <si>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</si>
  <si>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</si>
  <si>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</si>
  <si>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</si>
  <si>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</si>
  <si>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</si>
  <si>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</si>
  <si>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</si>
  <si>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</si>
  <si>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</si>
  <si>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</si>
  <si>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</si>
  <si>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</si>
  <si>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</si>
  <si>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</si>
  <si>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</si>
  <si>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</si>
  <si>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</si>
  <si>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</si>
  <si>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</si>
  <si>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</si>
  <si>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</si>
  <si>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</si>
  <si>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</si>
  <si>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</si>
  <si>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</si>
  <si>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</si>
  <si>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</si>
  <si>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</si>
  <si>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</si>
  <si>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</si>
  <si>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</si>
  <si>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</si>
  <si>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</si>
  <si>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</si>
  <si>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</si>
  <si>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</si>
  <si>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</si>
  <si>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</si>
  <si>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</si>
  <si>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</si>
  <si>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</si>
  <si>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</si>
  <si>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</si>
  <si>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</si>
  <si>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</si>
  <si>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</si>
  <si>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</si>
  <si>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</si>
  <si>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</si>
  <si>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</si>
  <si>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</si>
  <si>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</si>
  <si>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</si>
  <si>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</si>
  <si>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</si>
  <si>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</si>
  <si>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</si>
  <si>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</si>
  <si>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</si>
  <si>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</si>
  <si>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</si>
  <si>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</si>
  <si>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</si>
  <si>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</si>
  <si>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</si>
  <si>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</si>
  <si>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</si>
  <si>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</si>
  <si>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</si>
  <si>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</si>
  <si>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</si>
  <si>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</si>
  <si>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</si>
  <si>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</si>
  <si>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</si>
  <si>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</si>
  <si>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</si>
  <si>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</si>
  <si>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</si>
  <si>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</si>
  <si>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</si>
  <si>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</si>
  <si>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</si>
  <si>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</si>
  <si>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</si>
  <si>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</si>
  <si>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</si>
  <si>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</si>
  <si>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</si>
  <si>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</si>
  <si>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</si>
  <si>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</si>
  <si>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</si>
  <si>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</si>
  <si>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</si>
  <si>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</si>
  <si>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</si>
  <si>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</si>
  <si>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</si>
  <si>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</si>
  <si>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</si>
  <si>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</si>
  <si>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</si>
  <si>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</si>
  <si>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</si>
  <si>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</si>
  <si>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</si>
  <si>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</si>
  <si>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</si>
  <si>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</si>
  <si>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</si>
  <si>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</si>
  <si>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</si>
  <si>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</si>
  <si>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</si>
  <si>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</si>
  <si>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</si>
  <si>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</si>
  <si>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</si>
  <si>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</si>
  <si>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</si>
  <si>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</si>
  <si>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</si>
  <si>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</si>
  <si>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</si>
  <si>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</si>
  <si>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</si>
  <si>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</si>
  <si>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</si>
  <si>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</si>
  <si>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</si>
  <si>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</si>
  <si>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</si>
  <si>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</si>
  <si>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</si>
  <si>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</si>
  <si>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</si>
  <si>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</si>
  <si>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</si>
  <si>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</si>
  <si>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</si>
  <si>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</si>
  <si>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</si>
  <si>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</si>
  <si>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</si>
  <si>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</si>
  <si>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</si>
  <si>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</si>
  <si>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</si>
  <si>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</si>
  <si>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</si>
  <si>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</si>
  <si>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</si>
  <si>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</si>
  <si>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</si>
  <si>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</si>
  <si>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</si>
  <si>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</si>
  <si>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</si>
  <si>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</si>
  <si>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</si>
  <si>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</si>
  <si>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</si>
  <si>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</si>
  <si>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</si>
  <si>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</si>
  <si>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</si>
  <si>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</si>
  <si>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</si>
  <si>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</si>
  <si>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</si>
  <si>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</si>
  <si>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</si>
  <si>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</si>
  <si>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</si>
  <si>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</si>
  <si>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</si>
  <si>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</si>
  <si>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</si>
  <si>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</si>
  <si>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</si>
  <si>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</si>
  <si>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</si>
  <si>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</si>
  <si>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</si>
  <si>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</si>
  <si>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</si>
  <si>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</si>
  <si>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</si>
  <si>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</si>
  <si>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</si>
  <si>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</si>
  <si>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</si>
  <si>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</si>
  <si>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</si>
  <si>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</si>
  <si>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</si>
  <si>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</si>
  <si>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</si>
  <si>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</si>
  <si>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</si>
  <si>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</si>
  <si>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</si>
  <si>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</si>
  <si>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</si>
  <si>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</si>
  <si>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</si>
  <si>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</si>
  <si>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</si>
  <si>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</si>
  <si>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</si>
  <si>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</si>
  <si>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</si>
  <si>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</si>
  <si>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</si>
  <si>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</si>
  <si>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</si>
  <si>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</si>
  <si>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</si>
  <si>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</si>
  <si>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</si>
  <si>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</si>
  <si>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</si>
  <si>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</si>
  <si>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</si>
  <si>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</si>
  <si>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</si>
  <si>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</si>
  <si>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</si>
  <si>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</si>
  <si>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</si>
  <si>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</si>
  <si>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</si>
  <si>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</si>
  <si>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</si>
  <si>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</si>
  <si>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</si>
  <si>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</si>
  <si>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</si>
  <si>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</si>
  <si>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</si>
  <si>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</si>
  <si>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</si>
  <si>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</si>
  <si>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</si>
  <si>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</si>
  <si>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</si>
  <si>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</si>
  <si>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</si>
  <si>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</si>
  <si>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</si>
  <si>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</si>
  <si>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</si>
  <si>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</si>
  <si>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</si>
  <si>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</si>
  <si>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</si>
  <si>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</si>
  <si>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</si>
  <si>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</si>
  <si>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</si>
  <si>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</si>
  <si>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</si>
  <si>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</si>
  <si>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</si>
  <si>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</si>
  <si>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</si>
  <si>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</si>
  <si>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</si>
  <si>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</si>
  <si>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</si>
  <si>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</si>
  <si>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</si>
  <si>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</si>
  <si>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</si>
  <si>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</si>
  <si>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</si>
  <si>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</si>
  <si>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</si>
  <si>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</si>
  <si>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</si>
  <si>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</si>
  <si>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</si>
  <si>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</si>
  <si>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</si>
  <si>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</si>
  <si>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</si>
  <si>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</si>
  <si>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</si>
  <si>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</si>
  <si>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</si>
  <si>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</si>
  <si>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</si>
  <si>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</si>
  <si>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</si>
  <si>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</si>
  <si>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</si>
  <si>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</si>
  <si>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</si>
  <si>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</si>
  <si>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</si>
  <si>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</si>
  <si>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</si>
  <si>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</si>
  <si>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</si>
  <si>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</si>
  <si>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</si>
  <si>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</si>
  <si>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</si>
  <si>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</si>
  <si>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</si>
  <si>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</si>
  <si>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</si>
  <si>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</si>
  <si>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</si>
  <si>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</si>
  <si>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</si>
  <si>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</si>
  <si>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</si>
  <si>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</si>
  <si>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</si>
  <si>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</si>
  <si>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</si>
  <si>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</si>
  <si>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</si>
  <si>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</si>
  <si>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</si>
  <si>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</si>
  <si>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</si>
  <si>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</si>
  <si>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</si>
  <si>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</si>
  <si>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</si>
  <si>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</si>
  <si>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</si>
  <si>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</si>
  <si>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</si>
  <si>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</si>
  <si>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</si>
  <si>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</si>
  <si>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</si>
  <si>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</si>
  <si>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</si>
  <si>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</si>
  <si>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</si>
  <si>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</si>
  <si>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</si>
  <si>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</si>
  <si>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</si>
  <si>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</si>
  <si>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</si>
  <si>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</si>
  <si>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</si>
  <si>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</si>
  <si>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</si>
  <si>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</si>
  <si>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</si>
  <si>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</si>
  <si>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</si>
  <si>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</si>
  <si>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</si>
  <si>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</si>
  <si>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</si>
  <si>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</si>
  <si>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</si>
  <si>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</si>
  <si>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</si>
  <si>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</si>
  <si>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</si>
  <si>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</si>
  <si>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</si>
  <si>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</si>
  <si>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</si>
  <si>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</si>
  <si>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</si>
  <si>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</si>
  <si>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</si>
  <si>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</si>
  <si>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</si>
  <si>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</si>
  <si>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</si>
  <si>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</si>
  <si>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</si>
  <si>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</si>
  <si>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</si>
  <si>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</si>
  <si>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</si>
  <si>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</si>
  <si>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</si>
  <si>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</si>
  <si>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</si>
  <si>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</si>
  <si>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</si>
  <si>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</si>
  <si>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</si>
  <si>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</si>
  <si>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</si>
  <si>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</si>
  <si>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</si>
  <si>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</si>
  <si>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</si>
  <si>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</si>
  <si>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</si>
  <si>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</si>
  <si>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</si>
  <si>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</si>
  <si>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</si>
  <si>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</si>
  <si>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</si>
  <si>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</si>
  <si>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</si>
  <si>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</si>
  <si>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</si>
  <si>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</si>
  <si>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</si>
  <si>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</si>
  <si>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</si>
  <si>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</si>
  <si>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</si>
  <si>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</si>
  <si>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</si>
  <si>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</si>
  <si>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</si>
  <si>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</si>
  <si>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</si>
  <si>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</si>
  <si>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</si>
  <si>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</si>
  <si>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</si>
  <si>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</si>
  <si>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</si>
  <si>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</si>
  <si>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</si>
  <si>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</si>
  <si>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</si>
  <si>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</si>
  <si>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</si>
  <si>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</si>
  <si>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</si>
  <si>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</si>
  <si>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</si>
  <si>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</si>
  <si>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</si>
  <si>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</si>
  <si>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</si>
  <si>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</si>
  <si>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</si>
  <si>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</si>
  <si>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</si>
  <si>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</si>
  <si>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</si>
  <si>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</si>
  <si>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</si>
  <si>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</si>
  <si>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</si>
  <si>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</si>
  <si>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</si>
  <si>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</si>
  <si>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</si>
  <si>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</si>
  <si>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</si>
  <si>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</si>
  <si>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</si>
  <si>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</si>
  <si>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</si>
  <si>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</si>
  <si>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</si>
  <si>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</si>
  <si>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</si>
  <si>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</si>
  <si>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</si>
  <si>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</si>
  <si>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</si>
  <si>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</si>
  <si>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</si>
  <si>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</si>
  <si>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</si>
  <si>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</si>
  <si>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</si>
  <si>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</si>
  <si>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</si>
  <si>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</si>
  <si>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</si>
  <si>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</si>
  <si>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</si>
  <si>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</si>
  <si>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</si>
  <si>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</si>
  <si>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</si>
  <si>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</si>
  <si>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</si>
  <si>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</si>
  <si>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</si>
  <si>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</si>
  <si>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</si>
  <si>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</si>
  <si>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</si>
  <si>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</si>
  <si>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</si>
  <si>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</si>
  <si>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</si>
  <si>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</si>
  <si>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</si>
  <si>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</si>
  <si>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</si>
  <si>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</si>
  <si>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</si>
  <si>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</si>
  <si>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</si>
  <si>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</si>
  <si>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</si>
  <si>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</si>
  <si>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</si>
  <si>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</si>
  <si>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</si>
  <si>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</si>
  <si>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</si>
  <si>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</si>
  <si>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</si>
  <si>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</si>
  <si>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</si>
  <si>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</si>
  <si>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</si>
  <si>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</si>
  <si>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</si>
  <si>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</si>
  <si>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</si>
  <si>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</si>
  <si>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</si>
  <si>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</si>
  <si>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</si>
  <si>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</si>
  <si>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</si>
  <si>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</si>
  <si>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</si>
  <si>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</si>
  <si>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</si>
  <si>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</si>
  <si>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</si>
  <si>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</si>
  <si>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</si>
  <si>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</si>
  <si>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</si>
  <si>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</si>
  <si>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</si>
  <si>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</si>
  <si>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</si>
  <si>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</si>
  <si>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</si>
  <si>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</si>
  <si>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</si>
  <si>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</si>
  <si>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</si>
  <si>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</si>
  <si>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</si>
  <si>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</si>
  <si>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</si>
  <si>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</si>
  <si>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</si>
  <si>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</si>
  <si>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</si>
  <si>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</si>
  <si>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</si>
  <si>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</si>
  <si>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</si>
  <si>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</si>
  <si>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</si>
  <si>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</si>
  <si>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</si>
  <si>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</si>
  <si>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</si>
  <si>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</si>
  <si>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</si>
  <si>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</si>
  <si>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</si>
  <si>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</si>
  <si>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</si>
  <si>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</si>
  <si>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</si>
  <si>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</si>
  <si>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</si>
  <si>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</si>
  <si>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</si>
  <si>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</si>
  <si>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</si>
  <si>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</si>
  <si>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</si>
  <si>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</si>
  <si>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</si>
  <si>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</si>
  <si>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</si>
  <si>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</si>
  <si>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</si>
  <si>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</si>
  <si>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</si>
  <si>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</si>
  <si>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</si>
  <si>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</si>
  <si>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</si>
  <si>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</si>
  <si>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</si>
  <si>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</si>
  <si>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</si>
  <si>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</si>
  <si>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</si>
  <si>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</si>
  <si>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</si>
  <si>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</si>
  <si>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</si>
  <si>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</si>
  <si>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</si>
  <si>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</si>
  <si>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</si>
  <si>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</si>
  <si>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</si>
  <si>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</si>
  <si>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</si>
  <si>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</si>
  <si>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</si>
  <si>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</si>
  <si>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</si>
  <si>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</si>
  <si>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</si>
  <si>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</si>
  <si>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</si>
  <si>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</si>
  <si>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</si>
  <si>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</si>
  <si>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</si>
  <si>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</si>
  <si>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</si>
  <si>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</si>
  <si>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</si>
  <si>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</si>
  <si>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</si>
  <si>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</si>
  <si>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</si>
  <si>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</si>
  <si>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</si>
  <si>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</si>
  <si>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</si>
  <si>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</si>
  <si>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</si>
  <si>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</si>
  <si>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</si>
  <si>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</si>
  <si>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</si>
  <si>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</si>
  <si>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</si>
  <si>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</si>
  <si>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</si>
  <si>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</si>
  <si>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</si>
  <si>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</si>
  <si>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</si>
  <si>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</si>
  <si>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</si>
  <si>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</si>
  <si>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</si>
  <si>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</si>
  <si>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</si>
  <si>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</si>
  <si>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</si>
  <si>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</si>
  <si>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</si>
  <si>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</si>
  <si>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</si>
  <si>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</si>
  <si>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</si>
  <si>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</si>
  <si>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</si>
  <si>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</si>
  <si>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</si>
  <si>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</si>
  <si>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</si>
  <si>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</si>
  <si>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</si>
  <si>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</si>
  <si>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</si>
  <si>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</si>
  <si>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</si>
  <si>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</si>
  <si>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</si>
  <si>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</si>
  <si>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</si>
  <si>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</si>
  <si>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</si>
  <si>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</si>
  <si>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</si>
  <si>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</si>
  <si>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</si>
  <si>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</si>
  <si>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</si>
  <si>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</si>
  <si>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</si>
  <si>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</si>
  <si>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</si>
  <si>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</si>
  <si>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</si>
  <si>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</si>
  <si>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</si>
  <si>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</si>
  <si>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</si>
  <si>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</si>
  <si>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</si>
  <si>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</si>
  <si>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</si>
  <si>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</si>
  <si>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</si>
  <si>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</si>
  <si>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</si>
  <si>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</si>
  <si>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</si>
  <si>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</si>
  <si>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</si>
  <si>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</si>
  <si>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</si>
  <si>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</si>
  <si>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</si>
  <si>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</si>
  <si>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</si>
  <si>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</si>
  <si>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</si>
  <si>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</si>
  <si>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</si>
  <si>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</si>
  <si>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</si>
  <si>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</si>
  <si>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</si>
  <si>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</si>
  <si>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</si>
  <si>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</si>
  <si>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</si>
  <si>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</si>
  <si>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</si>
  <si>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</si>
  <si>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</si>
  <si>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</si>
  <si>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</si>
  <si>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</si>
  <si>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</si>
  <si>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</si>
  <si>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</si>
  <si>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</si>
  <si>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</si>
  <si>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</si>
  <si>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</si>
  <si>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</si>
  <si>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</si>
  <si>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</si>
  <si>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</si>
  <si>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</si>
  <si>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</si>
  <si>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</si>
  <si>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</si>
  <si>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</si>
  <si>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</si>
  <si>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</si>
  <si>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</si>
  <si>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</si>
  <si>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</si>
  <si>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</si>
  <si>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</si>
  <si>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</si>
  <si>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</si>
  <si>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</si>
  <si>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</si>
  <si>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</si>
  <si>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</si>
  <si>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</si>
  <si>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</si>
  <si>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</si>
  <si>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</si>
  <si>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</si>
  <si>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</si>
  <si>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</si>
  <si>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</si>
  <si>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</si>
  <si>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</si>
  <si>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</si>
  <si>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</si>
  <si>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</si>
  <si>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</si>
  <si>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</si>
  <si>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</si>
  <si>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</si>
  <si>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</si>
  <si>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</si>
  <si>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</si>
  <si>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</si>
  <si>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</si>
  <si>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</si>
  <si>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</si>
  <si>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</si>
  <si>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</si>
  <si>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</si>
  <si>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</si>
  <si>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</si>
  <si>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</si>
  <si>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</si>
  <si>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</si>
  <si>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</si>
  <si>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</si>
  <si>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</si>
  <si>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</si>
  <si>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</si>
  <si>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</si>
  <si>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</si>
  <si>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</si>
  <si>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</si>
  <si>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</si>
  <si>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</si>
  <si>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</si>
  <si>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</si>
  <si>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</si>
  <si>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</si>
  <si>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</si>
  <si>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</si>
  <si>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</si>
  <si>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</si>
  <si>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</si>
  <si>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</si>
  <si>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</si>
  <si>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</si>
  <si>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</si>
  <si>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</si>
  <si>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</si>
  <si>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</si>
  <si>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</si>
  <si>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</si>
  <si>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</si>
  <si>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</si>
  <si>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</si>
  <si>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</si>
  <si>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</si>
  <si>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</si>
  <si>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</si>
  <si>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</si>
  <si>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</si>
  <si>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</si>
  <si>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</si>
  <si>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</si>
  <si>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</si>
  <si>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</si>
  <si>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</si>
  <si>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</si>
  <si>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</si>
  <si>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</si>
  <si>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</si>
  <si>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</si>
  <si>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</si>
  <si>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</si>
  <si>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</si>
  <si>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</si>
  <si>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</si>
  <si>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</si>
  <si>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</si>
  <si>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</si>
  <si>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</si>
  <si>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</si>
  <si>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</si>
  <si>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</si>
  <si>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</si>
  <si>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</si>
  <si>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</si>
  <si>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</si>
  <si>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</si>
  <si>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</si>
  <si>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</si>
  <si>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</si>
  <si>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</si>
  <si>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</si>
  <si>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</si>
  <si>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</si>
  <si>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</si>
  <si>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</si>
  <si>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</si>
  <si>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</si>
  <si>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</si>
  <si>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</si>
  <si>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</si>
  <si>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</si>
  <si>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</si>
  <si>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</si>
  <si>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</si>
  <si>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</si>
  <si>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</si>
  <si>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</si>
  <si>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</si>
  <si>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</si>
  <si>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</si>
  <si>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</si>
  <si>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</si>
  <si>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</si>
  <si>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</si>
  <si>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</si>
  <si>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</si>
  <si>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</si>
  <si>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</si>
  <si>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</si>
  <si>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</si>
  <si>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</si>
  <si>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</si>
  <si>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</si>
  <si>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</si>
  <si>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</si>
  <si>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</si>
  <si>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</si>
  <si>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</si>
  <si>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</si>
  <si>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</si>
  <si>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</si>
  <si>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</si>
  <si>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</si>
  <si>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</si>
  <si>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</si>
  <si>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</si>
  <si>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</si>
  <si>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</si>
  <si>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</si>
  <si>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</si>
  <si>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</si>
  <si>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</si>
  <si>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</si>
  <si>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</si>
  <si>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</si>
  <si>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</si>
  <si>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</si>
  <si>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</si>
  <si>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</si>
  <si>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</si>
  <si>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</si>
  <si>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</si>
  <si>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</si>
  <si>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</si>
  <si>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</si>
  <si>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</si>
  <si>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</si>
  <si>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</si>
  <si>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</si>
  <si>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</si>
  <si>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</si>
  <si>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</si>
  <si>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</si>
  <si>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</si>
  <si>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</si>
  <si>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</si>
  <si>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</si>
  <si>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</si>
  <si>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</si>
  <si>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</si>
  <si>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</si>
  <si>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</si>
  <si>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</si>
  <si>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</si>
  <si>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</si>
  <si>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</si>
  <si>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</si>
  <si>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</si>
  <si>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</si>
  <si>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</si>
  <si>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</si>
  <si>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</si>
  <si>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</si>
  <si>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</si>
  <si>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</si>
  <si>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</si>
  <si>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</si>
  <si>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</si>
  <si>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</si>
  <si>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</si>
  <si>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</si>
  <si>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</si>
  <si>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</si>
  <si>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</si>
  <si>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</si>
  <si>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</si>
  <si>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</si>
  <si>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</si>
  <si>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</si>
  <si>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</si>
  <si>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</si>
  <si>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</si>
  <si>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</si>
  <si>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</si>
  <si>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</si>
  <si>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</si>
  <si>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</si>
  <si>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</si>
  <si>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</si>
  <si>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</si>
  <si>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</si>
  <si>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</si>
  <si>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</si>
  <si>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</si>
  <si>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</si>
  <si>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</si>
  <si>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</si>
  <si>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</si>
  <si>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</si>
  <si>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</si>
  <si>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</si>
  <si>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</si>
  <si>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</si>
  <si>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</si>
  <si>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</si>
  <si>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</si>
  <si>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</si>
  <si>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</si>
  <si>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</si>
  <si>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</si>
  <si>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</si>
  <si>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</si>
  <si>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</si>
  <si>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</si>
  <si>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</si>
  <si>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</si>
  <si>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</si>
  <si>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</si>
  <si>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</si>
  <si>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</si>
  <si>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</si>
  <si>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</si>
  <si>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</si>
  <si>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</si>
  <si>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</si>
  <si>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</si>
  <si>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</si>
  <si>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</si>
  <si>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</si>
  <si>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</si>
  <si>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</si>
  <si>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</si>
  <si>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</si>
  <si>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</si>
  <si>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</si>
  <si>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</si>
  <si>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</si>
  <si>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</si>
  <si>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</si>
  <si>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</si>
  <si>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</si>
  <si>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</si>
  <si>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</si>
  <si>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</si>
  <si>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</si>
  <si>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</si>
  <si>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</si>
  <si>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</si>
  <si>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</si>
  <si>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</si>
  <si>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</si>
  <si>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</si>
  <si>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</si>
  <si>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</si>
  <si>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</si>
  <si>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</si>
  <si>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</si>
  <si>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</si>
  <si>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</si>
  <si>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</si>
  <si>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</si>
  <si>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</si>
  <si>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</si>
  <si>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</si>
  <si>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</si>
  <si>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</si>
  <si>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</si>
  <si>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</si>
  <si>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</si>
  <si>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</si>
  <si>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</si>
  <si>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</si>
  <si>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</si>
  <si>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</si>
  <si>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</si>
  <si>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</si>
  <si>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</si>
  <si>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</si>
  <si>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</si>
  <si>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</si>
  <si>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</si>
  <si>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</si>
  <si>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</si>
  <si>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</si>
  <si>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</si>
  <si>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</si>
  <si>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</si>
  <si>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</si>
  <si>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</si>
  <si>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</si>
  <si>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</si>
  <si>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</si>
  <si>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</si>
  <si>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</si>
  <si>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</si>
  <si>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</si>
  <si>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</si>
  <si>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</si>
  <si>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</si>
  <si>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</si>
  <si>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</si>
  <si>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</si>
  <si>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</si>
  <si>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</si>
  <si>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</si>
  <si>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</si>
  <si>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</si>
  <si>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</si>
  <si>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</si>
  <si>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</si>
  <si>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</si>
  <si>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</si>
  <si>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</si>
  <si>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</si>
  <si>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</si>
  <si>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</si>
  <si>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</si>
  <si>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</si>
  <si>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</si>
  <si>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</si>
  <si>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</si>
  <si>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</si>
  <si>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</si>
  <si>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</si>
  <si>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</si>
  <si>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</si>
  <si>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</si>
  <si>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</si>
  <si>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</si>
  <si>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</si>
  <si>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</si>
  <si>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</si>
  <si>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</si>
  <si>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</si>
  <si>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</si>
  <si>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</si>
  <si>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</si>
  <si>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</si>
  <si>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</si>
  <si>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</si>
  <si>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</si>
  <si>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</si>
  <si>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</si>
  <si>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</si>
  <si>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</si>
  <si>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</si>
  <si>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</si>
  <si>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</si>
  <si>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</si>
  <si>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</si>
  <si>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</si>
  <si>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</si>
  <si>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</si>
  <si>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</si>
  <si>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</si>
  <si>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</si>
  <si>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</si>
  <si>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</si>
  <si>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</si>
  <si>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</si>
  <si>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</si>
  <si>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</si>
  <si>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</si>
  <si>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</si>
  <si>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</si>
  <si>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</si>
  <si>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</si>
  <si>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</si>
  <si>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</si>
  <si>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</si>
  <si>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</si>
  <si>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</si>
  <si>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</si>
  <si>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</si>
  <si>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</si>
  <si>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</si>
  <si>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</si>
  <si>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</si>
  <si>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</si>
  <si>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</si>
  <si>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</si>
  <si>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</si>
  <si>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</si>
  <si>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</si>
  <si>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</si>
  <si>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</si>
  <si>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</si>
  <si>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</si>
  <si>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</si>
  <si>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</si>
  <si>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</si>
  <si>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</si>
  <si>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</si>
  <si>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</si>
  <si>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</si>
  <si>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</si>
  <si>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</si>
  <si>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</si>
  <si>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</si>
  <si>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</si>
  <si>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</si>
  <si>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</si>
  <si>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</si>
  <si>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</si>
  <si>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</si>
  <si>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</si>
  <si>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</si>
  <si>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</si>
  <si>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</si>
  <si>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</si>
  <si>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</si>
  <si>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</si>
  <si>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</si>
  <si>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</si>
  <si>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</si>
  <si>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</si>
  <si>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</si>
  <si>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</si>
  <si>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</si>
  <si>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</si>
  <si>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</si>
  <si>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</si>
  <si>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</si>
  <si>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</si>
  <si>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</si>
  <si>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</si>
  <si>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</si>
  <si>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</si>
  <si>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</si>
  <si>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</si>
  <si>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</si>
  <si>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</si>
  <si>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</si>
  <si>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</si>
  <si>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</si>
  <si>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</si>
  <si>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</si>
  <si>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</si>
  <si>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</si>
  <si>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</si>
  <si>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</si>
  <si>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</si>
  <si>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</si>
  <si>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</si>
  <si>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</si>
  <si>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</si>
  <si>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</si>
  <si>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</si>
  <si>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</si>
  <si>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</si>
  <si>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</si>
  <si>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</si>
  <si>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</si>
  <si>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</si>
  <si>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</si>
  <si>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</si>
  <si>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</si>
  <si>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</si>
  <si>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</si>
  <si>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</si>
  <si>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</si>
  <si>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</si>
  <si>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</si>
  <si>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</si>
  <si>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</si>
  <si>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</si>
  <si>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</si>
  <si>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</si>
  <si>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</si>
  <si>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</si>
  <si>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</si>
  <si>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</si>
  <si>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</si>
  <si>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</si>
  <si>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</si>
  <si>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</si>
  <si>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</si>
  <si>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</si>
  <si>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</si>
  <si>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</si>
  <si>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</si>
  <si>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</si>
  <si>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</si>
  <si>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</si>
  <si>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</si>
  <si>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</si>
  <si>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</si>
  <si>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</si>
  <si>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</si>
  <si>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</si>
  <si>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</si>
  <si>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</si>
  <si>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</si>
  <si>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</si>
  <si>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</si>
  <si>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</si>
  <si>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</si>
  <si>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</si>
  <si>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</si>
  <si>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</si>
  <si>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</si>
  <si>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</si>
  <si>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</si>
  <si>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</si>
  <si>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</si>
  <si>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</si>
  <si>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</si>
  <si>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</si>
  <si>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</si>
  <si>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</si>
  <si>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</si>
  <si>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</si>
  <si>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</si>
  <si>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</si>
  <si>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</si>
  <si>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</si>
  <si>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</si>
  <si>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</si>
  <si>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</si>
  <si>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</si>
  <si>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</si>
  <si>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</si>
  <si>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</si>
  <si>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</si>
  <si>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</si>
  <si>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</si>
  <si>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</si>
  <si>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</si>
  <si>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</si>
  <si>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</si>
  <si>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</si>
  <si>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</si>
  <si>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</si>
  <si>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</si>
  <si>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</si>
  <si>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</si>
  <si>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</si>
  <si>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</si>
  <si>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</si>
  <si>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</si>
  <si>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</si>
  <si>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</si>
  <si>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</si>
  <si>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</si>
  <si>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</si>
  <si>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</si>
  <si>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</si>
  <si>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</si>
  <si>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</si>
  <si>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</si>
  <si>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</si>
  <si>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</si>
  <si>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</si>
  <si>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</si>
  <si>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</si>
  <si>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</si>
  <si>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</si>
  <si>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</si>
  <si>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</si>
  <si>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</si>
  <si>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</si>
  <si>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</si>
  <si>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</si>
  <si>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</si>
  <si>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</si>
  <si>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</si>
  <si>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</si>
  <si>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</si>
  <si>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</si>
  <si>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</si>
  <si>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</si>
  <si>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</si>
  <si>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</si>
  <si>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</si>
  <si>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</si>
  <si>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</si>
  <si>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</si>
  <si>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</si>
  <si>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</si>
  <si>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</si>
  <si>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</si>
  <si>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</si>
  <si>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</si>
  <si>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</si>
  <si>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</si>
  <si>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</si>
  <si>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</si>
  <si>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</si>
  <si>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</si>
  <si>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</si>
  <si>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</si>
  <si>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</si>
  <si>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</si>
  <si>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</si>
  <si>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</si>
  <si>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</si>
  <si>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</si>
  <si>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</si>
  <si>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</si>
  <si>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</si>
  <si>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</si>
  <si>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</si>
  <si>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</si>
  <si>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</si>
  <si>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</si>
  <si>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</si>
  <si>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</si>
  <si>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</si>
  <si>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</si>
  <si>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</si>
  <si>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</si>
  <si>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</si>
  <si>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</si>
  <si>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</si>
  <si>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</si>
  <si>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</si>
  <si>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</si>
  <si>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</si>
  <si>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</si>
  <si>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</si>
  <si>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</si>
  <si>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</si>
  <si>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</si>
  <si>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</si>
  <si>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</si>
  <si>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</si>
  <si>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</si>
  <si>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</si>
  <si>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</si>
  <si>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</si>
  <si>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</si>
  <si>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</si>
  <si>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</si>
  <si>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</si>
  <si>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</si>
  <si>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</si>
  <si>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</si>
  <si>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</si>
  <si>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</si>
  <si>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</si>
  <si>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</si>
  <si>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</si>
  <si>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</si>
  <si>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</si>
  <si>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</si>
  <si>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</si>
  <si>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</si>
  <si>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</si>
  <si>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</si>
  <si>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</si>
  <si>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</si>
  <si>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</si>
  <si>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</si>
  <si>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</si>
  <si>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</si>
  <si>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</si>
  <si>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</si>
  <si>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</si>
  <si>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</si>
  <si>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</si>
  <si>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</si>
  <si>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</si>
  <si>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</si>
  <si>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</si>
  <si>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</si>
  <si>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</si>
  <si>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</si>
  <si>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</si>
  <si>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</si>
  <si>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</si>
  <si>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</si>
  <si>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</si>
  <si>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</si>
  <si>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</si>
  <si>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</si>
  <si>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</si>
  <si>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</si>
  <si>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</si>
  <si>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</si>
  <si>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</si>
  <si>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</si>
  <si>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</si>
  <si>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</si>
  <si>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</si>
  <si>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</si>
  <si>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</si>
  <si>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</si>
  <si>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</si>
  <si>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</si>
  <si>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</si>
  <si>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</si>
  <si>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</si>
  <si>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</si>
  <si>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</si>
  <si>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</si>
  <si>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</si>
  <si>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</si>
  <si>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</si>
  <si>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</si>
  <si>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</si>
  <si>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</si>
  <si>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</si>
  <si>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</si>
  <si>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</si>
  <si>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</si>
  <si>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</si>
  <si>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</si>
  <si>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</si>
  <si>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</si>
  <si>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</si>
  <si>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</si>
  <si>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</si>
  <si>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</si>
  <si>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</si>
  <si>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</si>
  <si>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</si>
  <si>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</si>
  <si>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</si>
  <si>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</si>
  <si>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</si>
  <si>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</si>
  <si>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</si>
  <si>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</si>
  <si>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</si>
  <si>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</si>
  <si>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</si>
  <si>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</si>
  <si>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</si>
  <si>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</si>
  <si>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</si>
  <si>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</si>
  <si>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</si>
  <si>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</si>
  <si>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</si>
  <si>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</si>
  <si>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</si>
  <si>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</si>
  <si>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</si>
  <si>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</si>
  <si>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</si>
  <si>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</si>
  <si>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</si>
  <si>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</si>
  <si>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</si>
  <si>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</si>
  <si>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</si>
  <si>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</si>
  <si>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</si>
  <si>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</si>
  <si>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</si>
  <si>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</si>
  <si>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</si>
  <si>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</si>
  <si>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</si>
  <si>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</si>
  <si>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</si>
  <si>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</si>
  <si>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</si>
  <si>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</si>
  <si>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</si>
  <si>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</si>
  <si>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</si>
  <si>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</si>
  <si>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</si>
  <si>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</si>
  <si>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</si>
  <si>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</si>
  <si>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</si>
  <si>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</si>
  <si>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</si>
  <si>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</si>
  <si>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</si>
  <si>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</si>
  <si>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</si>
  <si>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</si>
  <si>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</si>
  <si>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</si>
  <si>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</si>
  <si>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</si>
  <si>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</si>
  <si>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</si>
  <si>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</si>
  <si>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</si>
  <si>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</si>
  <si>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</si>
  <si>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</si>
  <si>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</si>
  <si>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</si>
  <si>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</si>
  <si>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</si>
  <si>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</si>
  <si>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</si>
  <si>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</si>
  <si>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</si>
  <si>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</si>
  <si>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</si>
  <si>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</si>
  <si>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</si>
  <si>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</si>
  <si>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</si>
  <si>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</si>
  <si>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</si>
  <si>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</si>
  <si>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</si>
  <si>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</si>
  <si>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</si>
  <si>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</si>
  <si>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</si>
  <si>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</si>
  <si>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</si>
  <si>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</si>
  <si>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</si>
  <si>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</si>
  <si>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</si>
  <si>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</si>
  <si>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</si>
  <si>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</si>
  <si>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</si>
  <si>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</si>
  <si>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</si>
  <si>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</si>
  <si>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</si>
  <si>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</si>
  <si>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</si>
  <si>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</si>
  <si>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</si>
  <si>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</si>
  <si>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</si>
  <si>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</si>
  <si>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</si>
  <si>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</si>
  <si>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</si>
  <si>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</si>
  <si>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</si>
  <si>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</si>
  <si>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</si>
  <si>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</si>
  <si>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</si>
  <si>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</si>
  <si>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</si>
  <si>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</si>
  <si>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</si>
  <si>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</si>
  <si>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</si>
  <si>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</si>
  <si>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</si>
  <si>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</si>
  <si>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</si>
  <si>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</si>
  <si>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</si>
  <si>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</si>
  <si>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</si>
  <si>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</si>
  <si>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</si>
  <si>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</si>
  <si>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</si>
  <si>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</si>
  <si>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</si>
  <si>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</si>
  <si>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</si>
  <si>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</si>
  <si>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</si>
  <si>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</si>
  <si>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</si>
  <si>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</si>
  <si>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</si>
  <si>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</si>
  <si>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</si>
  <si>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</si>
  <si>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</si>
  <si>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</si>
  <si>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</si>
  <si>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</si>
  <si>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</si>
  <si>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</si>
  <si>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</si>
  <si>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</si>
  <si>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</si>
  <si>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</si>
  <si>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</si>
  <si>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</si>
  <si>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</si>
  <si>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</si>
  <si>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</si>
  <si>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</si>
  <si>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</si>
  <si>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</si>
  <si>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</si>
  <si>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</si>
  <si>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</si>
  <si>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</si>
  <si>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</si>
  <si>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</si>
  <si>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</si>
  <si>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</si>
  <si>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</si>
  <si>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</si>
  <si>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</si>
  <si>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</si>
  <si>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</si>
  <si>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</si>
  <si>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</si>
  <si>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</si>
  <si>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</si>
  <si>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</si>
  <si>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</si>
  <si>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</si>
  <si>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</si>
  <si>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</si>
  <si>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</si>
  <si>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</si>
  <si>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</si>
  <si>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</si>
  <si>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</si>
  <si>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</si>
  <si>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</si>
  <si>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</si>
  <si>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</si>
  <si>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</si>
  <si>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</si>
  <si>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</si>
  <si>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</si>
  <si>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</si>
  <si>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</si>
  <si>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</si>
  <si>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</si>
  <si>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</si>
  <si>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</si>
  <si>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</si>
  <si>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</si>
  <si>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</si>
  <si>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</si>
  <si>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</si>
  <si>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</si>
  <si>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</si>
  <si>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</si>
  <si>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</si>
  <si>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</si>
  <si>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</si>
  <si>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</si>
  <si>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</si>
  <si>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</si>
  <si>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</si>
  <si>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</si>
  <si>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</si>
  <si>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</si>
  <si>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</si>
  <si>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</si>
  <si>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</si>
  <si>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</si>
  <si>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</si>
  <si>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</si>
  <si>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</si>
  <si>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</si>
  <si>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</si>
  <si>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</si>
  <si>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</si>
  <si>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</si>
  <si>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</si>
  <si>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</si>
  <si>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</si>
  <si>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</si>
  <si>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</si>
  <si>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</si>
  <si>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</si>
  <si>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</si>
  <si>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</si>
  <si>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</si>
  <si>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</si>
  <si>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</si>
  <si>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</si>
  <si>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</si>
  <si>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</si>
  <si>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</si>
  <si>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</si>
  <si>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</si>
  <si>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</si>
  <si>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</si>
  <si>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</si>
  <si>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</si>
  <si>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</si>
  <si>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</si>
  <si>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</si>
  <si>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</si>
  <si>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</si>
  <si>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</si>
  <si>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</si>
  <si>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</si>
  <si>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</si>
  <si>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</si>
  <si>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</si>
  <si>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</si>
  <si>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</si>
  <si>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</si>
  <si>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</si>
  <si>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</si>
  <si>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</si>
  <si>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</si>
  <si>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</si>
  <si>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</si>
  <si>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</si>
  <si>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</si>
  <si>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</si>
  <si>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</si>
  <si>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</si>
  <si>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</si>
  <si>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</si>
  <si>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</si>
  <si>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</si>
  <si>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</si>
  <si>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</si>
  <si>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</si>
  <si>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</si>
  <si>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</si>
  <si>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</si>
  <si>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</si>
  <si>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</si>
  <si>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</si>
  <si>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</si>
  <si>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</si>
  <si>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</si>
  <si>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</si>
  <si>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</si>
  <si>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</si>
  <si>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</si>
  <si>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</si>
  <si>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</si>
  <si>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</si>
  <si>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</si>
  <si>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</si>
  <si>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</si>
  <si>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</si>
  <si>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</si>
  <si>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</si>
  <si>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</si>
  <si>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</si>
  <si>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</si>
  <si>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</si>
  <si>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</si>
  <si>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</si>
  <si>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</si>
  <si>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</si>
  <si>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</si>
  <si>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</si>
  <si>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</si>
  <si>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</si>
  <si>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</si>
  <si>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</si>
  <si>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</si>
  <si>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</si>
  <si>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</si>
  <si>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</si>
  <si>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</si>
  <si>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</si>
  <si>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</si>
  <si>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</si>
  <si>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</si>
  <si>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</si>
  <si>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</si>
  <si>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</si>
  <si>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</si>
  <si>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</si>
  <si>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</si>
  <si>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</si>
  <si>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</si>
  <si>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</si>
  <si>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</si>
  <si>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</si>
  <si>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</si>
  <si>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</si>
  <si>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</si>
  <si>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</si>
  <si>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</si>
  <si>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</si>
  <si>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</si>
  <si>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</si>
  <si>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</si>
  <si>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</si>
  <si>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</si>
  <si>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</si>
  <si>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</si>
  <si>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</si>
  <si>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</si>
  <si>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</si>
  <si>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</si>
  <si>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</si>
  <si>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</si>
  <si>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</si>
  <si>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</si>
  <si>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</si>
  <si>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</si>
  <si>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</si>
  <si>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</si>
  <si>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</si>
  <si>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</si>
  <si>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</si>
  <si>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</si>
  <si>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</si>
  <si>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</si>
  <si>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</si>
  <si>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</si>
  <si>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</si>
  <si>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</si>
  <si>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</si>
  <si>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</si>
  <si>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</si>
  <si>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</si>
  <si>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</si>
  <si>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</si>
  <si>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</si>
  <si>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</si>
  <si>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</si>
  <si>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</si>
  <si>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</si>
  <si>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</si>
  <si>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</si>
  <si>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</si>
  <si>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</si>
  <si>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</si>
  <si>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</si>
  <si>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</si>
  <si>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</si>
  <si>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</si>
  <si>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</si>
  <si>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</si>
  <si>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</si>
  <si>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</si>
  <si>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</si>
  <si>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</si>
  <si>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</si>
  <si>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</si>
  <si>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</si>
  <si>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</si>
  <si>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</si>
  <si>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</si>
  <si>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</si>
  <si>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</si>
  <si>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</si>
  <si>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</si>
  <si>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</si>
  <si>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</si>
  <si>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</si>
  <si>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</si>
  <si>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</si>
  <si>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</si>
  <si>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</si>
  <si>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</si>
  <si>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</si>
  <si>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</si>
  <si>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</si>
  <si>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</si>
  <si>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</si>
  <si>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</si>
  <si>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</si>
  <si>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</si>
  <si>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</si>
  <si>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</si>
  <si>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</si>
  <si>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</si>
  <si>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</si>
  <si>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</si>
  <si>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</si>
  <si>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</si>
  <si>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</si>
  <si>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</si>
  <si>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</si>
  <si>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</si>
  <si>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</si>
  <si>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</si>
  <si>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</si>
  <si>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</si>
  <si>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</si>
  <si>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</si>
  <si>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</si>
  <si>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</si>
  <si>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</si>
  <si>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</si>
  <si>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</si>
  <si>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</si>
  <si>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</si>
  <si>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</si>
  <si>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</si>
  <si>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</si>
  <si>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</si>
  <si>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</si>
  <si>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</si>
  <si>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</si>
  <si>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</si>
  <si>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</si>
  <si>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</si>
  <si>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</si>
  <si>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</si>
  <si>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</si>
  <si>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</si>
  <si>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</si>
  <si>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</si>
  <si>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</si>
  <si>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</si>
  <si>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</si>
  <si>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</si>
  <si>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</si>
  <si>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</si>
  <si>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</si>
  <si>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</si>
  <si>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</si>
  <si>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</si>
  <si>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</si>
  <si>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</si>
  <si>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</si>
  <si>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</si>
  <si>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</si>
  <si>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</si>
  <si>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</si>
  <si>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</si>
  <si>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</si>
  <si>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</si>
  <si>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</si>
  <si>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</si>
  <si>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</si>
  <si>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</si>
  <si>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</si>
  <si>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</si>
  <si>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</si>
  <si>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</si>
  <si>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</si>
  <si>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</si>
  <si>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</si>
  <si>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</si>
  <si>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</si>
  <si>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</si>
  <si>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</si>
  <si>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</si>
  <si>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</si>
  <si>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</si>
  <si>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</si>
  <si>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</si>
  <si>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</si>
  <si>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</si>
  <si>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</si>
  <si>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</si>
  <si>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</si>
  <si>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</si>
  <si>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</si>
  <si>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</si>
  <si>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</si>
  <si>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</si>
  <si>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</si>
  <si>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</si>
  <si>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</si>
  <si>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</si>
  <si>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</si>
  <si>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</si>
  <si>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</si>
  <si>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</si>
  <si>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</si>
  <si>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</si>
  <si>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</si>
  <si>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</si>
  <si>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</si>
  <si>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</si>
  <si>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</si>
  <si>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</si>
  <si>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</si>
  <si>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</si>
  <si>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</si>
  <si>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</si>
  <si>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</si>
  <si>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</si>
  <si>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</si>
  <si>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</si>
  <si>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</si>
  <si>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</si>
  <si>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</si>
  <si>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</si>
  <si>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</si>
  <si>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</si>
  <si>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</si>
  <si>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</si>
  <si>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</si>
  <si>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</si>
  <si>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</si>
  <si>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</si>
  <si>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</si>
  <si>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</si>
  <si>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</si>
  <si>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</si>
  <si>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</si>
  <si>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</si>
  <si>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</si>
  <si>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</si>
  <si>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</si>
  <si>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</si>
  <si>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</si>
  <si>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</si>
  <si>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</si>
  <si>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</si>
  <si>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</si>
  <si>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</si>
  <si>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</si>
  <si>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</si>
  <si>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</si>
  <si>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</si>
  <si>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</si>
  <si>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</si>
  <si>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</si>
  <si>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</si>
  <si>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</si>
  <si>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</si>
  <si>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</si>
  <si>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</si>
  <si>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</si>
  <si>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</si>
  <si>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</si>
  <si>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</si>
  <si>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</si>
  <si>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</si>
  <si>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</si>
  <si>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</si>
  <si>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</si>
  <si>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</si>
  <si>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</si>
  <si>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</si>
  <si>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</si>
  <si>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</si>
  <si>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</si>
  <si>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</si>
  <si>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</si>
  <si>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</si>
  <si>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</si>
  <si>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</si>
  <si>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</si>
  <si>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</si>
  <si>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</si>
  <si>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</si>
  <si>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</si>
  <si>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</si>
  <si>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</si>
  <si>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</si>
  <si>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</si>
  <si>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</si>
  <si>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</si>
  <si>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</si>
  <si>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</si>
  <si>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</si>
  <si>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</si>
  <si>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</si>
  <si>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</si>
  <si>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</si>
  <si>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</si>
  <si>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</si>
  <si>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</si>
  <si>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</si>
  <si>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</si>
  <si>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</si>
  <si>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</si>
  <si>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</si>
  <si>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</si>
  <si>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</si>
  <si>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</si>
  <si>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</si>
  <si>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</si>
  <si>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</si>
  <si>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</si>
  <si>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</si>
  <si>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</si>
  <si>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</si>
  <si>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</si>
  <si>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</si>
  <si>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</si>
  <si>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</si>
  <si>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</si>
  <si>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</si>
  <si>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</si>
  <si>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</si>
  <si>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</si>
  <si>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</si>
  <si>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</si>
  <si>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</si>
  <si>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</si>
  <si>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</si>
  <si>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</si>
  <si>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</si>
  <si>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</si>
  <si>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</si>
  <si>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</si>
  <si>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</si>
  <si>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</si>
  <si>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</si>
  <si>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</si>
  <si>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</si>
  <si>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</si>
  <si>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</si>
  <si>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</si>
  <si>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</si>
  <si>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</si>
  <si>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</si>
  <si>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</si>
  <si>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</si>
  <si>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</si>
  <si>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</si>
  <si>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</si>
  <si>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</si>
  <si>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</si>
  <si>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</si>
  <si>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</si>
  <si>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</si>
  <si>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</si>
  <si>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</si>
  <si>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</si>
  <si>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</si>
  <si>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</si>
  <si>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</si>
  <si>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</si>
  <si>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</si>
  <si>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</si>
  <si>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</si>
  <si>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</si>
  <si>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</si>
  <si>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</si>
  <si>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</si>
  <si>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</si>
  <si>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</si>
  <si>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</si>
  <si>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</si>
  <si>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</si>
  <si>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</si>
  <si>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</si>
  <si>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</si>
  <si>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</si>
  <si>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</si>
  <si>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</si>
  <si>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</si>
  <si>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</si>
  <si>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</si>
  <si>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</si>
  <si>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</si>
  <si>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</si>
  <si>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</si>
  <si>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</si>
  <si>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</si>
  <si>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</si>
  <si>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</si>
  <si>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</si>
  <si>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</si>
  <si>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</si>
  <si>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</si>
  <si>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</si>
  <si>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</si>
  <si>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</si>
  <si>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</si>
  <si>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</si>
  <si>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</si>
  <si>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</si>
  <si>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</si>
  <si>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</si>
  <si>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</si>
  <si>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</si>
  <si>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</si>
  <si>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</si>
  <si>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</si>
  <si>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</si>
  <si>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</si>
  <si>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</si>
  <si>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</si>
  <si>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</si>
  <si>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</si>
  <si>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</si>
  <si>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</si>
  <si>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</si>
  <si>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</si>
  <si>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</si>
  <si>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</si>
  <si>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</si>
  <si>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</si>
  <si>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</si>
  <si>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</si>
  <si>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</si>
  <si>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</si>
  <si>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</si>
  <si>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</si>
  <si>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</si>
  <si>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</si>
  <si>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</si>
  <si>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</si>
  <si>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</si>
  <si>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</si>
  <si>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</si>
  <si>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</si>
  <si>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</si>
  <si>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</si>
  <si>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</si>
  <si>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</si>
  <si>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</si>
  <si>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</si>
  <si>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</si>
  <si>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</si>
  <si>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</si>
  <si>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</si>
  <si>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</si>
  <si>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</si>
  <si>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</si>
  <si>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</si>
  <si>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</si>
  <si>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</si>
  <si>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</si>
  <si>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</si>
  <si>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</si>
  <si>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</si>
  <si>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</si>
  <si>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</si>
  <si>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</si>
  <si>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</si>
  <si>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</si>
  <si>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</si>
  <si>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</si>
  <si>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</si>
  <si>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</si>
  <si>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</si>
  <si>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</si>
  <si>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</si>
  <si>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</si>
  <si>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</si>
  <si>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</si>
  <si>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</si>
  <si>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</si>
  <si>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</si>
  <si>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</si>
  <si>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</si>
  <si>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</si>
  <si>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</si>
  <si>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</si>
  <si>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</si>
  <si>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</si>
  <si>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</si>
  <si>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</si>
  <si>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</si>
  <si>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</si>
  <si>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</si>
  <si>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</si>
  <si>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</si>
  <si>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</si>
  <si>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</si>
  <si>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</si>
  <si>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</si>
  <si>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</si>
  <si>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</si>
  <si>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</si>
  <si>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</si>
  <si>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</si>
  <si>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</si>
  <si>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</si>
  <si>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</si>
  <si>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</si>
  <si>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</si>
  <si>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</si>
  <si>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</si>
  <si>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</si>
  <si>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</si>
  <si>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</si>
  <si>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</si>
  <si>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</si>
  <si>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</si>
  <si>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</si>
  <si>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</si>
  <si>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</si>
  <si>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</si>
  <si>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</si>
  <si>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</si>
  <si>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</si>
  <si>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</si>
  <si>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</si>
  <si>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</si>
  <si>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</si>
  <si>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</si>
  <si>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</si>
  <si>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</si>
  <si>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</si>
  <si>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</si>
  <si>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</si>
  <si>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</si>
  <si>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</si>
  <si>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</si>
  <si>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</si>
  <si>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</si>
  <si>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</si>
  <si>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</si>
  <si>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</si>
  <si>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</si>
  <si>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</si>
  <si>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</si>
  <si>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</si>
  <si>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</si>
  <si>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</si>
  <si>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</si>
  <si>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</si>
  <si>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</si>
  <si>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</si>
  <si>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</si>
  <si>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</si>
  <si>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</si>
  <si>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</si>
  <si>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</si>
  <si>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</si>
  <si>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</si>
  <si>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</si>
  <si>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</si>
  <si>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</si>
  <si>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</si>
  <si>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</si>
  <si>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</si>
  <si>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</si>
  <si>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</si>
  <si>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</si>
  <si>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</si>
  <si>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</si>
  <si>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</si>
  <si>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</si>
  <si>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</si>
  <si>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</si>
  <si>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</si>
  <si>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</si>
  <si>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</si>
  <si>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</si>
  <si>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</si>
  <si>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</si>
  <si>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</si>
  <si>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</si>
  <si>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</si>
  <si>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</si>
  <si>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</si>
  <si>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</si>
  <si>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</si>
  <si>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</si>
  <si>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</si>
  <si>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</si>
  <si>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</si>
  <si>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</si>
  <si>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</si>
  <si>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</si>
  <si>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</si>
  <si>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</si>
  <si>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</si>
  <si>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</si>
  <si>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</si>
  <si>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</si>
  <si>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</si>
  <si>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</si>
  <si>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</si>
  <si>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</si>
  <si>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</si>
  <si>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</si>
  <si>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</si>
  <si>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</si>
  <si>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</si>
  <si>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</si>
  <si>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</si>
  <si>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</si>
  <si>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</si>
  <si>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</si>
  <si>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</si>
  <si>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</si>
  <si>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</si>
  <si>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</si>
  <si>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</si>
  <si>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</si>
  <si>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</si>
  <si>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</si>
  <si>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</si>
  <si>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</si>
  <si>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</si>
  <si>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</si>
  <si>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</si>
  <si>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</si>
  <si>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</si>
  <si>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</si>
  <si>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</si>
  <si>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</si>
  <si>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</si>
  <si>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</si>
  <si>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</si>
  <si>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</si>
  <si>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</si>
  <si>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</si>
  <si>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</si>
  <si>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</si>
  <si>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</si>
  <si>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</si>
  <si>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</si>
  <si>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</si>
  <si>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</si>
  <si>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</si>
  <si>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</si>
  <si>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</si>
  <si>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</si>
  <si>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</si>
  <si>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</si>
  <si>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</si>
  <si>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</si>
  <si>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</si>
  <si>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</si>
  <si>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</si>
  <si>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</si>
  <si>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</si>
  <si>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</si>
  <si>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</si>
  <si>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</si>
  <si>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</si>
  <si>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</si>
  <si>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</si>
  <si>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</si>
  <si>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</si>
  <si>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</si>
  <si>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</si>
  <si>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</si>
  <si>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</si>
  <si>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</si>
  <si>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</si>
  <si>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</si>
  <si>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</si>
  <si>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</si>
  <si>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</si>
  <si>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</si>
  <si>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</si>
  <si>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</si>
  <si>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</si>
  <si>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</si>
  <si>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</si>
  <si>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</si>
  <si>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</si>
  <si>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</si>
  <si>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</si>
  <si>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</si>
  <si>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</si>
  <si>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</si>
  <si>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</si>
  <si>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</si>
  <si>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</si>
  <si>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</si>
  <si>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</si>
  <si>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</si>
  <si>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</si>
  <si>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</si>
  <si>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</si>
  <si>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</si>
  <si>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</si>
  <si>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</si>
  <si>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</si>
  <si>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</si>
  <si>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</si>
  <si>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</si>
  <si>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</si>
  <si>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</si>
  <si>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</si>
  <si>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</si>
  <si>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</si>
  <si>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</si>
  <si>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</si>
  <si>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</si>
  <si>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</si>
  <si>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</si>
  <si>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</si>
  <si>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</si>
  <si>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</si>
  <si>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</si>
  <si>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</si>
  <si>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</si>
  <si>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</si>
  <si>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</si>
  <si>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</si>
  <si>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</si>
  <si>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</si>
  <si>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</si>
  <si>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</si>
  <si>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</si>
  <si>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</si>
  <si>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</si>
  <si>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</si>
  <si>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</si>
  <si>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</si>
  <si>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</si>
  <si>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</si>
  <si>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</si>
  <si>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</si>
  <si>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</si>
  <si>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</si>
  <si>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</si>
  <si>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</si>
  <si>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</si>
  <si>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</si>
  <si>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</si>
  <si>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</si>
  <si>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</si>
  <si>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</si>
  <si>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</si>
  <si>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</si>
  <si>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</si>
  <si>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</si>
  <si>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</si>
  <si>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</si>
  <si>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</si>
  <si>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</si>
  <si>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</si>
  <si>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</si>
  <si>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</si>
  <si>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</si>
  <si>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</si>
  <si>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</si>
  <si>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</si>
  <si>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</si>
  <si>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</si>
  <si>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</si>
  <si>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</si>
  <si>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</si>
  <si>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</si>
  <si>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</si>
  <si>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</si>
  <si>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</si>
  <si>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</si>
  <si>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</si>
  <si>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</si>
  <si>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</si>
  <si>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</si>
  <si>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</si>
  <si>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</si>
  <si>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</si>
  <si>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</si>
  <si>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</si>
  <si>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</si>
  <si>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</si>
  <si>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</si>
  <si>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</si>
  <si>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</si>
  <si>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</si>
  <si>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</si>
  <si>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</si>
  <si>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</si>
  <si>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</si>
  <si>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</si>
  <si>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</si>
  <si>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</si>
  <si>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</si>
  <si>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</si>
  <si>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</si>
  <si>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</si>
  <si>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</si>
  <si>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</si>
  <si>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</si>
  <si>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</si>
  <si>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</si>
  <si>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</si>
  <si>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</si>
  <si>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</si>
  <si>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</si>
  <si>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</si>
  <si>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</si>
  <si>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</si>
  <si>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</si>
  <si>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</si>
  <si>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</si>
  <si>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</si>
  <si>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</si>
  <si>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</si>
  <si>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</si>
  <si>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</si>
  <si>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</si>
  <si>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</si>
  <si>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</si>
  <si>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</si>
  <si>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</si>
  <si>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</si>
  <si>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</si>
  <si>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</si>
  <si>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</si>
  <si>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</si>
  <si>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</si>
  <si>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</si>
  <si>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</si>
  <si>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</si>
  <si>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</si>
  <si>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</si>
  <si>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</si>
  <si>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</si>
  <si>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</si>
  <si>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</si>
  <si>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</si>
  <si>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</si>
  <si>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</si>
  <si>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</si>
  <si>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</si>
  <si>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</si>
  <si>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</si>
  <si>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</si>
  <si>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</si>
  <si>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</si>
  <si>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</si>
  <si>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</si>
  <si>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</si>
  <si>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</si>
  <si>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</si>
  <si>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</si>
  <si>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</si>
  <si>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</si>
  <si>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</si>
  <si>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</si>
  <si>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</si>
  <si>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</si>
  <si>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</si>
  <si>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</si>
  <si>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</si>
  <si>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</si>
  <si>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</si>
  <si>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</si>
  <si>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</si>
  <si>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</si>
  <si>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</si>
  <si>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</si>
  <si>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</si>
  <si>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</si>
  <si>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</si>
  <si>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</si>
  <si>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</si>
  <si>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</si>
  <si>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</si>
  <si>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</si>
  <si>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</si>
  <si>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</si>
  <si>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</si>
  <si>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</si>
  <si>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</si>
  <si>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</si>
  <si>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</si>
  <si>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</si>
  <si>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</si>
  <si>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</si>
  <si>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</si>
  <si>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</si>
  <si>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</si>
  <si>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</si>
  <si>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</si>
  <si>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</si>
  <si>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</si>
  <si>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</si>
  <si>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</si>
  <si>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</si>
  <si>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</si>
  <si>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</si>
  <si>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</si>
  <si>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</si>
  <si>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</si>
  <si>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</si>
  <si>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</si>
  <si>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</si>
  <si>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</si>
  <si>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</si>
  <si>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</si>
  <si>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</si>
  <si>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</si>
  <si>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</si>
  <si>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</si>
  <si>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</si>
  <si>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</si>
  <si>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</si>
  <si>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</si>
  <si>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</si>
  <si>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</si>
  <si>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</si>
  <si>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</si>
  <si>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</si>
  <si>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</si>
  <si>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</si>
  <si>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</si>
  <si>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</si>
  <si>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</si>
  <si>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</si>
  <si>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</si>
  <si>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</si>
  <si>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</si>
  <si>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</si>
  <si>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</si>
  <si>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</si>
  <si>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</si>
  <si>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</si>
  <si>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</si>
  <si>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</si>
  <si>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</si>
  <si>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</si>
  <si>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</si>
  <si>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</si>
  <si>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</si>
  <si>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</si>
  <si>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</si>
  <si>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</si>
  <si>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</si>
  <si>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</si>
  <si>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</si>
  <si>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</si>
  <si>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</si>
  <si>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</si>
  <si>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</si>
  <si>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</si>
  <si>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</si>
  <si>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</si>
  <si>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</si>
  <si>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</si>
  <si>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</si>
  <si>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</si>
  <si>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</si>
  <si>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</si>
  <si>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</si>
  <si>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</si>
  <si>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</si>
  <si>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</si>
  <si>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</si>
  <si>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</si>
  <si>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</si>
  <si>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</si>
  <si>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</si>
  <si>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</si>
  <si>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</si>
  <si>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</si>
  <si>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</si>
  <si>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</si>
  <si>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</si>
  <si>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</si>
  <si>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</si>
  <si>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</si>
  <si>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</si>
  <si>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</si>
  <si>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</si>
  <si>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</si>
  <si>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</si>
  <si>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</si>
  <si>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</si>
  <si>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</si>
  <si>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</si>
  <si>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</si>
  <si>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</si>
  <si>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</si>
  <si>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</si>
  <si>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</si>
  <si>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</si>
  <si>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</si>
  <si>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</si>
  <si>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</si>
  <si>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</si>
  <si>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</si>
  <si>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</si>
  <si>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</si>
  <si>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</si>
  <si>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</si>
  <si>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</si>
  <si>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</si>
  <si>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</si>
  <si>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</si>
  <si>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</si>
  <si>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</si>
  <si>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</si>
  <si>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</si>
  <si>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</si>
  <si>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</si>
  <si>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</si>
  <si>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</si>
  <si>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</si>
  <si>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</si>
  <si>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</si>
  <si>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</si>
  <si>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</si>
  <si>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</si>
  <si>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</si>
  <si>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</si>
  <si>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</si>
  <si>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</si>
  <si>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</si>
  <si>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</si>
  <si>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</si>
  <si>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</si>
  <si>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</si>
  <si>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</si>
  <si>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</si>
  <si>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</si>
  <si>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</si>
  <si>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</si>
  <si>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</si>
  <si>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</si>
  <si>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</si>
  <si>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</si>
  <si>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</si>
  <si>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</si>
  <si>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</si>
  <si>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</si>
  <si>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</si>
  <si>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</si>
  <si>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</si>
  <si>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</si>
  <si>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</si>
  <si>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</si>
  <si>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</si>
  <si>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</si>
  <si>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</si>
  <si>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</si>
  <si>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</si>
  <si>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</si>
  <si>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</si>
  <si>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</si>
  <si>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</si>
  <si>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</si>
  <si>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</si>
  <si>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</si>
  <si>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</si>
  <si>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</si>
  <si>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</si>
  <si>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</si>
  <si>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</si>
  <si>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</si>
  <si>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</si>
  <si>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</si>
  <si>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</si>
  <si>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</si>
  <si>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</si>
  <si>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</si>
  <si>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</si>
  <si>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</si>
  <si>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</si>
  <si>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</si>
  <si>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</si>
  <si>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</si>
  <si>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</si>
  <si>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</si>
  <si>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</si>
  <si>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</si>
  <si>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</si>
  <si>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</si>
  <si>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</si>
  <si>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</si>
  <si>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</si>
  <si>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</si>
  <si>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</si>
  <si>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</si>
  <si>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</si>
  <si>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</si>
  <si>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</si>
  <si>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</si>
  <si>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</si>
  <si>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</si>
  <si>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</si>
  <si>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</si>
  <si>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</si>
  <si>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</si>
  <si>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</si>
  <si>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</si>
  <si>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</si>
  <si>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</si>
  <si>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</si>
  <si>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</si>
  <si>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</si>
  <si>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</si>
  <si>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</si>
  <si>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</si>
  <si>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</si>
  <si>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</si>
  <si>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</si>
  <si>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</si>
  <si>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</si>
  <si>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</si>
  <si>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</si>
  <si>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</si>
  <si>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</si>
  <si>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</si>
  <si>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</si>
  <si>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</si>
  <si>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</si>
  <si>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</si>
  <si>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</si>
  <si>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</si>
  <si>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</si>
  <si>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</si>
  <si>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</si>
  <si>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</si>
  <si>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</si>
  <si>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</si>
  <si>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</si>
  <si>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</si>
  <si>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</si>
  <si>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</si>
  <si>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</si>
  <si>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</si>
  <si>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</si>
  <si>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</si>
  <si>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</si>
  <si>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</si>
  <si>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</si>
  <si>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</si>
  <si>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</si>
  <si>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</si>
  <si>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</si>
  <si>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</si>
  <si>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</si>
  <si>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</si>
  <si>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</si>
  <si>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</si>
  <si>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</si>
  <si>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</si>
  <si>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</si>
  <si>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</si>
  <si>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</si>
  <si>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</si>
  <si>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</si>
  <si>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</si>
  <si>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</si>
  <si>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</si>
  <si>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</si>
  <si>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</si>
  <si>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</si>
  <si>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</si>
  <si>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</si>
  <si>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</si>
  <si>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</si>
  <si>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</si>
  <si>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</si>
  <si>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</si>
  <si>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</si>
  <si>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</si>
  <si>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</si>
  <si>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</si>
  <si>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</si>
  <si>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</si>
  <si>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</si>
  <si>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</si>
  <si>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</si>
  <si>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</si>
  <si>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</si>
  <si>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</si>
  <si>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</si>
  <si>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</si>
  <si>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</si>
  <si>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</si>
  <si>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</si>
  <si>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</si>
  <si>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</si>
  <si>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</si>
  <si>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</si>
  <si>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</si>
  <si>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</si>
  <si>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</si>
  <si>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</si>
  <si>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</si>
  <si>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</si>
  <si>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</si>
  <si>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</si>
  <si>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</si>
  <si>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</si>
  <si>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</si>
  <si>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</si>
  <si>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</si>
  <si>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</si>
  <si>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</si>
  <si>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</si>
  <si>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</si>
  <si>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</si>
  <si>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</si>
  <si>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</si>
  <si>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</si>
  <si>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</si>
  <si>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</si>
  <si>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</si>
  <si>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</si>
  <si>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</si>
  <si>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</si>
  <si>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</si>
  <si>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</si>
  <si>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</si>
  <si>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</si>
  <si>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</si>
  <si>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</si>
  <si>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</si>
  <si>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</si>
  <si>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</si>
  <si>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</si>
  <si>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</si>
  <si>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</si>
  <si>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</si>
  <si>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</si>
  <si>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</si>
  <si>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</si>
  <si>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</si>
  <si>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</si>
  <si>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</si>
  <si>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</si>
  <si>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</si>
  <si>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</si>
  <si>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</si>
  <si>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</si>
  <si>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</si>
  <si>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</si>
  <si>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</si>
  <si>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</si>
  <si>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</si>
  <si>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</si>
  <si>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</si>
  <si>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</si>
  <si>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</si>
  <si>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</si>
  <si>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</si>
  <si>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</si>
  <si>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</si>
  <si>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</si>
  <si>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</si>
  <si>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</si>
  <si>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</si>
  <si>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</si>
  <si>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</si>
  <si>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</si>
  <si>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</si>
  <si>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</si>
  <si>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</si>
  <si>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</si>
  <si>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</si>
  <si>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</si>
  <si>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</si>
  <si>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</si>
  <si>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</si>
  <si>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</si>
  <si>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</si>
  <si>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</si>
  <si>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</si>
  <si>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</si>
  <si>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</si>
  <si>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</si>
  <si>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</si>
  <si>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</si>
  <si>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</si>
  <si>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</si>
  <si>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</si>
  <si>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</si>
  <si>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</si>
  <si>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</si>
  <si>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</si>
  <si>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</si>
  <si>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</si>
  <si>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</si>
  <si>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</si>
  <si>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</si>
  <si>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</si>
  <si>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</si>
  <si>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</si>
  <si>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</si>
  <si>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</si>
  <si>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</si>
  <si>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</si>
  <si>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</si>
  <si>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</si>
  <si>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</si>
  <si>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</si>
  <si>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</si>
  <si>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</si>
  <si>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</si>
  <si>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</si>
  <si>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</si>
  <si>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</si>
  <si>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</si>
  <si>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</si>
  <si>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</si>
  <si>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</si>
  <si>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</si>
  <si>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</si>
  <si>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</si>
  <si>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</si>
  <si>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</si>
  <si>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</si>
  <si>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</si>
  <si>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</si>
  <si>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</si>
  <si>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</si>
  <si>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</si>
  <si>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</si>
  <si>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</si>
  <si>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</si>
  <si>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</si>
  <si>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</si>
  <si>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</si>
  <si>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</si>
  <si>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</si>
  <si>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</si>
  <si>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</si>
  <si>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</si>
  <si>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</si>
  <si>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</si>
  <si>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</si>
  <si>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</si>
  <si>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</si>
  <si>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</si>
  <si>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</si>
  <si>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</si>
  <si>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</si>
  <si>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</si>
  <si>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</si>
  <si>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</si>
  <si>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</si>
  <si>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</si>
  <si>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</si>
  <si>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</si>
  <si>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</si>
  <si>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</si>
  <si>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</si>
  <si>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</si>
  <si>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</si>
  <si>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</si>
  <si>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</si>
  <si>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</si>
  <si>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</si>
  <si>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</si>
  <si>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</si>
  <si>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</si>
  <si>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</si>
  <si>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</si>
  <si>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</si>
  <si>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</si>
  <si>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</si>
  <si>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</si>
  <si>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</si>
  <si>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</si>
  <si>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</si>
  <si>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</si>
  <si>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</si>
  <si>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</si>
  <si>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</si>
  <si>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</si>
  <si>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</si>
  <si>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</si>
  <si>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</si>
  <si>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</si>
  <si>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</si>
  <si>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</si>
  <si>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</si>
  <si>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</si>
  <si>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</si>
  <si>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</si>
  <si>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</si>
  <si>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</si>
  <si>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</si>
  <si>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</si>
  <si>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</si>
  <si>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</si>
  <si>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</si>
  <si>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</si>
  <si>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</si>
  <si>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</si>
  <si>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</si>
  <si>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</si>
  <si>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</si>
  <si>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</si>
  <si>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</si>
  <si>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</si>
  <si>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</si>
  <si>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</si>
  <si>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</si>
  <si>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</si>
  <si>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</si>
  <si>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</si>
  <si>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</si>
  <si>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</si>
  <si>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</si>
  <si>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</si>
  <si>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</si>
  <si>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</si>
  <si>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</si>
  <si>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</si>
  <si>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</si>
  <si>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</si>
  <si>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</si>
  <si>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</si>
  <si>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</si>
  <si>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</si>
  <si>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</si>
  <si>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</si>
  <si>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</si>
  <si>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</si>
  <si>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</si>
  <si>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</si>
  <si>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</si>
  <si>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</si>
  <si>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</si>
  <si>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</si>
  <si>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</si>
  <si>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</si>
  <si>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</si>
  <si>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</si>
  <si>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</si>
  <si>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</si>
  <si>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</si>
  <si>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</si>
  <si>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</si>
  <si>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</si>
  <si>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</si>
  <si>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</si>
  <si>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</si>
  <si>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</si>
  <si>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</si>
  <si>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</si>
  <si>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</si>
  <si>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</si>
  <si>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</si>
  <si>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</si>
  <si>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</si>
  <si>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</si>
  <si>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</si>
  <si>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</si>
  <si>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</si>
  <si>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</si>
  <si>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</si>
  <si>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</si>
  <si>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</si>
  <si>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</si>
  <si>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</si>
  <si>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</si>
  <si>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</si>
  <si>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</si>
  <si>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</si>
  <si>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</si>
  <si>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</si>
  <si>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</si>
  <si>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</si>
  <si>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</si>
  <si>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</si>
  <si>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</si>
  <si>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</si>
  <si>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</si>
  <si>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</si>
  <si>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</si>
  <si>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</si>
  <si>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</si>
  <si>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</si>
  <si>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</si>
  <si>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</si>
  <si>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</si>
  <si>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</si>
  <si>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</si>
  <si>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</si>
  <si>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</si>
  <si>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</si>
  <si>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</si>
  <si>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</si>
  <si>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</si>
  <si>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</si>
  <si>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</si>
  <si>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</si>
  <si>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</si>
  <si>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</si>
  <si>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</si>
  <si>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</si>
  <si>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</si>
  <si>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</si>
  <si>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</si>
  <si>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</si>
  <si>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</si>
  <si>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</si>
  <si>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</si>
  <si>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</si>
  <si>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</si>
  <si>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</si>
  <si>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</si>
  <si>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</si>
  <si>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</si>
  <si>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</si>
  <si>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</si>
  <si>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</si>
  <si>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</si>
  <si>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</si>
  <si>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</si>
  <si>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</si>
  <si>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</si>
  <si>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</si>
  <si>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</si>
  <si>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</si>
  <si>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</si>
  <si>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</si>
  <si>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</si>
  <si>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</si>
  <si>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</si>
  <si>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</si>
  <si>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</si>
  <si>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</si>
  <si>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</si>
  <si>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</si>
  <si>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</si>
  <si>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</si>
  <si>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</si>
  <si>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</si>
  <si>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</si>
  <si>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</si>
  <si>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</si>
  <si>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</si>
  <si>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</si>
  <si>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</si>
  <si>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</si>
  <si>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</si>
  <si>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</si>
  <si>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</si>
  <si>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</si>
  <si>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</si>
  <si>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</si>
  <si>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</si>
  <si>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</si>
  <si>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</si>
  <si>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</si>
  <si>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</si>
  <si>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</si>
  <si>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</si>
  <si>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</si>
  <si>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</si>
  <si>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</si>
  <si>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</si>
  <si>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</si>
  <si>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</si>
  <si>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</si>
  <si>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</si>
  <si>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</si>
  <si>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</si>
  <si>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</si>
  <si>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</si>
  <si>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</si>
  <si>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</si>
  <si>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</si>
  <si>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</si>
  <si>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</si>
  <si>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</si>
  <si>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</si>
  <si>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</si>
  <si>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</si>
  <si>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</si>
  <si>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</si>
  <si>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</si>
  <si>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</si>
  <si>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</si>
  <si>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</si>
  <si>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</si>
  <si>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</si>
  <si>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</si>
  <si>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</si>
  <si>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</si>
  <si>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</si>
  <si>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</si>
  <si>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</si>
  <si>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</si>
  <si>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</si>
  <si>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</si>
  <si>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</si>
  <si>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</si>
  <si>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</si>
  <si>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</si>
  <si>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</si>
  <si>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</si>
  <si>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</si>
  <si>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</si>
  <si>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</si>
  <si>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</si>
  <si>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</si>
  <si>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</si>
  <si>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</si>
  <si>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</si>
  <si>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</si>
  <si>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</si>
  <si>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</si>
  <si>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</si>
  <si>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</si>
  <si>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</si>
  <si>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</si>
  <si>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</si>
  <si>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</si>
  <si>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</si>
  <si>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</si>
  <si>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</si>
  <si>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</si>
  <si>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</si>
  <si>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</si>
  <si>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</si>
  <si>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</si>
  <si>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</si>
  <si>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</si>
  <si>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</si>
  <si>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</si>
  <si>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</si>
  <si>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</si>
  <si>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</si>
  <si>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</si>
  <si>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</si>
  <si>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</si>
  <si>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</si>
  <si>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</si>
  <si>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</si>
  <si>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</si>
  <si>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</si>
  <si>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</si>
  <si>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</si>
  <si>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</si>
  <si>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</si>
  <si>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</si>
  <si>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</si>
  <si>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</si>
  <si>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</si>
  <si>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</si>
  <si>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</si>
  <si>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</si>
  <si>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</si>
  <si>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</si>
  <si>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</si>
  <si>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</si>
  <si>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</si>
  <si>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</si>
  <si>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</si>
  <si>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</si>
  <si>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</si>
  <si>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</si>
  <si>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</si>
  <si>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</si>
  <si>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</si>
  <si>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</si>
  <si>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</si>
  <si>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</si>
  <si>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</si>
  <si>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</si>
  <si>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</si>
  <si>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</si>
  <si>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</si>
  <si>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</si>
  <si>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</si>
  <si>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</si>
  <si>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</si>
  <si>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</si>
  <si>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</si>
  <si>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</si>
  <si>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</si>
  <si>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</si>
  <si>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</si>
  <si>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</si>
  <si>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</si>
  <si>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</si>
  <si>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</si>
  <si>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</si>
  <si>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</si>
  <si>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</si>
  <si>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</si>
  <si>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</si>
  <si>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</si>
  <si>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</si>
  <si>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</si>
  <si>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</si>
  <si>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</si>
  <si>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</si>
  <si>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</si>
  <si>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</si>
  <si>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</si>
  <si>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</si>
  <si>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</si>
  <si>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</si>
  <si>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</si>
  <si>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</si>
  <si>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</si>
  <si>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</si>
  <si>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</si>
  <si>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</si>
  <si>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</si>
  <si>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</si>
  <si>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</si>
  <si>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</si>
  <si>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</si>
  <si>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</si>
  <si>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</si>
  <si>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</si>
  <si>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</si>
  <si>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</si>
  <si>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</si>
  <si>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</si>
  <si>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</si>
  <si>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</si>
  <si>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</si>
  <si>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</si>
  <si>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</si>
  <si>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</si>
  <si>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</si>
  <si>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</si>
  <si>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</si>
  <si>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</si>
  <si>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</si>
  <si>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</si>
  <si>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</si>
  <si>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</si>
  <si>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</si>
  <si>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</si>
  <si>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</si>
  <si>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</si>
  <si>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</si>
  <si>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</si>
  <si>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</si>
  <si>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</si>
  <si>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</si>
  <si>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</si>
  <si>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</si>
  <si>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</si>
  <si>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</si>
  <si>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</si>
  <si>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</si>
  <si>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</si>
  <si>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</si>
  <si>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</si>
  <si>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</si>
  <si>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</si>
  <si>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</si>
  <si>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</si>
  <si>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</si>
  <si>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</si>
  <si>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</si>
  <si>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</si>
  <si>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</si>
  <si>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</si>
  <si>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</si>
  <si>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</si>
  <si>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</si>
  <si>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</si>
  <si>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</si>
  <si>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</si>
  <si>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</si>
  <si>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</si>
  <si>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</si>
  <si>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</si>
  <si>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</si>
  <si>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</si>
  <si>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</si>
  <si>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</si>
  <si>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</si>
  <si>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</si>
  <si>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</si>
  <si>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</si>
  <si>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</si>
  <si>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</si>
  <si>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</si>
  <si>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</si>
  <si>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</si>
  <si>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</si>
  <si>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</si>
  <si>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</si>
  <si>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</si>
  <si>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</si>
  <si>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</si>
  <si>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</si>
  <si>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</si>
  <si>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</si>
  <si>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</si>
  <si>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</si>
  <si>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</si>
  <si>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</si>
  <si>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</si>
  <si>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</si>
  <si>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</si>
  <si>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</si>
  <si>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</si>
  <si>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</si>
  <si>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</si>
  <si>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</si>
  <si>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</si>
  <si>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</si>
  <si>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</si>
  <si>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</si>
  <si>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</si>
  <si>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</si>
  <si>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</si>
  <si>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</si>
  <si>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</si>
  <si>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</si>
  <si>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</si>
  <si>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</si>
  <si>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</si>
  <si>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</si>
  <si>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</si>
  <si>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</si>
  <si>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</si>
  <si>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</si>
  <si>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</si>
  <si>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</si>
  <si>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</si>
  <si>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</si>
  <si>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</si>
  <si>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</si>
  <si>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</si>
  <si>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</si>
  <si>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</si>
  <si>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</si>
  <si>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</si>
  <si>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</si>
  <si>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</si>
  <si>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</si>
  <si>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</si>
  <si>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</si>
  <si>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</si>
  <si>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</si>
  <si>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</si>
  <si>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</si>
  <si>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</si>
  <si>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</si>
  <si>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</si>
  <si>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</si>
  <si>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</si>
  <si>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</si>
  <si>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</si>
  <si>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</si>
  <si>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</si>
  <si>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</si>
  <si>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</si>
  <si>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</si>
  <si>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</si>
  <si>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</si>
  <si>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</si>
  <si>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</si>
  <si>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</si>
  <si>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</si>
  <si>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</si>
  <si>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</si>
  <si>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</si>
  <si>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</si>
  <si>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</si>
  <si>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</si>
  <si>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</si>
  <si>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</si>
  <si>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</si>
  <si>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</si>
  <si>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</si>
  <si>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</si>
  <si>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</si>
  <si>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</si>
  <si>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</si>
  <si>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</si>
  <si>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</si>
  <si>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</si>
  <si>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</si>
  <si>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</si>
  <si>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</si>
  <si>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</si>
  <si>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</si>
  <si>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</si>
  <si>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</si>
  <si>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</si>
  <si>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</si>
  <si>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</si>
  <si>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</si>
  <si>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</si>
  <si>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</si>
  <si>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</si>
  <si>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</si>
  <si>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</si>
  <si>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</si>
  <si>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</si>
  <si>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</si>
  <si>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</si>
  <si>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</si>
  <si>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</si>
  <si>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</si>
  <si>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</si>
  <si>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</si>
  <si>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</si>
  <si>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</si>
  <si>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</si>
  <si>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</si>
  <si>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</si>
  <si>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</si>
  <si>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</si>
  <si>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</si>
  <si>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</si>
  <si>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</si>
  <si>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</si>
  <si>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</si>
  <si>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</si>
  <si>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</si>
  <si>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</si>
  <si>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</si>
  <si>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</si>
  <si>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</si>
  <si>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</si>
  <si>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</si>
  <si>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</si>
  <si>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</si>
  <si>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</si>
  <si>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</si>
  <si>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</si>
  <si>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</si>
  <si>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</si>
  <si>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</si>
  <si>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</si>
  <si>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</si>
  <si>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</si>
  <si>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</si>
  <si>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</si>
  <si>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</si>
  <si>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</si>
  <si>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</si>
  <si>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</si>
  <si>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</si>
  <si>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</si>
  <si>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</si>
  <si>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</si>
  <si>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</si>
  <si>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</si>
  <si>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</si>
  <si>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</si>
  <si>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</si>
  <si>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</si>
  <si>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</si>
  <si>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</si>
  <si>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</si>
  <si>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</si>
  <si>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</si>
  <si>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</si>
  <si>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</si>
  <si>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</si>
  <si>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</si>
  <si>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</si>
  <si>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</si>
  <si>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</si>
  <si>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</si>
  <si>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</si>
  <si>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</si>
  <si>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</si>
  <si>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</si>
  <si>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</si>
  <si>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</si>
  <si>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</si>
  <si>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</si>
  <si>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</si>
  <si>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</si>
  <si>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</si>
  <si>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</si>
  <si>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</si>
  <si>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</si>
  <si>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</si>
  <si>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</si>
  <si>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</si>
  <si>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</si>
  <si>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</si>
  <si>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</si>
  <si>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</si>
  <si>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</si>
  <si>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</si>
  <si>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</si>
  <si>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</si>
  <si>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</si>
  <si>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</si>
  <si>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</si>
  <si>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</si>
  <si>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</si>
  <si>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</si>
  <si>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</si>
  <si>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</si>
  <si>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</si>
  <si>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</si>
  <si>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</si>
  <si>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</si>
  <si>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</si>
  <si>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</si>
  <si>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</si>
  <si>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</si>
  <si>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</si>
  <si>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</si>
  <si>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</si>
  <si>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</si>
  <si>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</si>
  <si>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</si>
  <si>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</si>
  <si>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</si>
  <si>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</si>
  <si>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</si>
  <si>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</si>
  <si>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</si>
  <si>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</si>
  <si>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</si>
  <si>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</si>
  <si>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</si>
  <si>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</si>
  <si>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</si>
  <si>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</si>
  <si>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</si>
  <si>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</si>
  <si>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</si>
  <si>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</si>
  <si>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</si>
  <si>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</si>
  <si>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</si>
  <si>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</si>
  <si>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</si>
  <si>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</si>
  <si>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</si>
  <si>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</si>
  <si>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</si>
  <si>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</si>
  <si>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</si>
  <si>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</si>
  <si>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</si>
  <si>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</si>
  <si>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</si>
  <si>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</si>
  <si>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</si>
  <si>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</si>
  <si>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</si>
  <si>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</si>
  <si>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</si>
  <si>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</si>
  <si>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</si>
  <si>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</si>
  <si>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</si>
  <si>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</si>
  <si>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</si>
  <si>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</si>
  <si>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</si>
  <si>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</si>
  <si>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</si>
  <si>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</si>
  <si>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</si>
  <si>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</si>
  <si>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</si>
  <si>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</si>
  <si>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</si>
  <si>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</si>
  <si>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</si>
  <si>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</si>
  <si>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</si>
  <si>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</si>
  <si>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</si>
  <si>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</si>
  <si>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</si>
  <si>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</si>
  <si>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</si>
  <si>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</si>
  <si>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</si>
  <si>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</si>
  <si>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</si>
  <si>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</si>
  <si>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</si>
  <si>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</si>
  <si>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</si>
  <si>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</si>
  <si>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</si>
  <si>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</si>
  <si>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</si>
  <si>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</si>
  <si>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</si>
  <si>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</si>
  <si>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</si>
  <si>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</si>
  <si>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</si>
  <si>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</si>
  <si>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</si>
  <si>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</si>
  <si>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</si>
  <si>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</si>
  <si>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</si>
  <si>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</si>
  <si>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</si>
  <si>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</si>
  <si>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</si>
  <si>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</si>
  <si>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</si>
  <si>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</si>
  <si>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</si>
  <si>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</si>
  <si>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</si>
  <si>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</si>
  <si>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</si>
  <si>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</si>
  <si>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</si>
  <si>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</si>
  <si>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</si>
  <si>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</si>
  <si>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</si>
  <si>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</si>
  <si>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</si>
  <si>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</si>
  <si>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</si>
  <si>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</si>
  <si>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</si>
  <si>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</si>
  <si>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</si>
  <si>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</si>
  <si>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</si>
  <si>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</si>
  <si>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</si>
  <si>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</si>
  <si>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</si>
  <si>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</si>
  <si>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</si>
  <si>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</si>
  <si>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</si>
  <si>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</si>
  <si>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</si>
  <si>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</si>
  <si>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</si>
  <si>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</si>
  <si>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</si>
  <si>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</si>
  <si>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</si>
  <si>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</si>
  <si>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</si>
  <si>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</si>
  <si>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</si>
  <si>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</si>
  <si>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</si>
  <si>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</si>
  <si>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</si>
  <si>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</si>
  <si>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</si>
  <si>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</si>
  <si>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</si>
  <si>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</si>
  <si>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</si>
  <si>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</si>
  <si>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</si>
  <si>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</si>
  <si>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</si>
  <si>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</si>
  <si>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</si>
  <si>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</si>
  <si>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</si>
  <si>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</si>
  <si>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</si>
  <si>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</si>
  <si>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</si>
  <si>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</si>
  <si>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</si>
  <si>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</si>
  <si>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</si>
  <si>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</si>
  <si>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</si>
  <si>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</si>
  <si>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</si>
  <si>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</si>
  <si>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</si>
  <si>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</si>
  <si>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</si>
  <si>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</si>
  <si>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</si>
  <si>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</si>
  <si>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</si>
  <si>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</si>
  <si>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</si>
  <si>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</si>
  <si>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</si>
  <si>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</si>
  <si>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</si>
  <si>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</si>
  <si>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</si>
  <si>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</si>
  <si>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</si>
  <si>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</si>
  <si>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</si>
  <si>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</si>
  <si>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</si>
  <si>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</si>
  <si>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</si>
  <si>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</si>
  <si>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</si>
  <si>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</si>
  <si>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</si>
  <si>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</si>
  <si>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</si>
  <si>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</si>
  <si>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</si>
  <si>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</si>
  <si>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</si>
  <si>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</si>
  <si>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</si>
  <si>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</si>
  <si>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</si>
  <si>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</si>
  <si>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</si>
  <si>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</si>
  <si>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</si>
  <si>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</si>
  <si>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</si>
  <si>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</si>
  <si>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</si>
  <si>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</si>
  <si>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</si>
  <si>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</si>
  <si>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</si>
  <si>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</si>
  <si>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</si>
  <si>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</si>
  <si>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</si>
  <si>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</si>
  <si>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</si>
  <si>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</si>
  <si>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</si>
  <si>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</si>
  <si>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</si>
  <si>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</si>
  <si>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</si>
  <si>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</si>
  <si>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</si>
  <si>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</si>
  <si>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</si>
  <si>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</si>
  <si>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</si>
  <si>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</si>
  <si>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</si>
  <si>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</si>
  <si>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</si>
  <si>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</si>
  <si>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</si>
  <si>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</si>
  <si>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</si>
  <si>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</si>
  <si>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</si>
  <si>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</si>
  <si>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</si>
  <si>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</si>
  <si>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</si>
  <si>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</si>
  <si>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</si>
  <si>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</si>
  <si>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</si>
  <si>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</si>
  <si>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</si>
  <si>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</si>
  <si>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</si>
  <si>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</si>
  <si>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</si>
  <si>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</si>
  <si>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</si>
  <si>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</si>
  <si>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</si>
  <si>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</si>
  <si>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</si>
  <si>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</si>
  <si>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</si>
  <si>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</si>
  <si>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</si>
  <si>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</si>
  <si>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</si>
  <si>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</si>
  <si>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</si>
  <si>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</si>
  <si>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</si>
  <si>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</si>
  <si>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</si>
  <si>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</si>
  <si>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</si>
  <si>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</si>
  <si>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</si>
  <si>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</si>
  <si>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</si>
  <si>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</si>
  <si>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</si>
  <si>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</si>
  <si>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</si>
  <si>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</si>
  <si>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</si>
  <si>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</si>
  <si>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</si>
  <si>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</si>
  <si>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</si>
  <si>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</si>
  <si>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</si>
  <si>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</si>
  <si>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</si>
  <si>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</si>
  <si>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</si>
  <si>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</si>
  <si>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</si>
  <si>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</si>
  <si>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</si>
  <si>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</si>
  <si>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</si>
  <si>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</si>
  <si>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</si>
  <si>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</si>
  <si>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</si>
  <si>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</si>
  <si>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</si>
  <si>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</si>
  <si>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</si>
  <si>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</si>
  <si>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</si>
  <si>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</si>
  <si>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</si>
  <si>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</si>
  <si>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</si>
  <si>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</si>
  <si>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</si>
  <si>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</si>
  <si>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</si>
  <si>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</si>
  <si>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</si>
  <si>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</si>
  <si>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</si>
  <si>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</si>
  <si>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</si>
  <si>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</si>
  <si>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</si>
  <si>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</si>
  <si>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</si>
  <si>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</si>
  <si>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</si>
  <si>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</si>
  <si>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</si>
  <si>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</si>
  <si>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</si>
  <si>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</si>
  <si>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</si>
  <si>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</si>
  <si>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</si>
  <si>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</si>
  <si>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</si>
  <si>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</si>
  <si>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</si>
  <si>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</si>
  <si>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</si>
  <si>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</si>
  <si>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</si>
  <si>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</si>
  <si>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</si>
  <si>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</si>
  <si>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</si>
  <si>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</si>
  <si>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</si>
  <si>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</si>
  <si>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</si>
  <si>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</si>
  <si>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</si>
  <si>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</si>
  <si>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</si>
  <si>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</si>
  <si>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</si>
  <si>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</si>
  <si>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</si>
  <si>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</si>
  <si>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</si>
  <si>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</si>
  <si>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</si>
  <si>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</si>
  <si>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</si>
  <si>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</si>
  <si>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</si>
  <si>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</si>
  <si>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</si>
  <si>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</si>
  <si>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</si>
  <si>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</si>
  <si>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</si>
  <si>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</si>
  <si>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</si>
  <si>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</si>
  <si>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</si>
  <si>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</si>
  <si>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</si>
  <si>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</si>
  <si>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</si>
  <si>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</si>
  <si>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</si>
  <si>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</si>
  <si>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</si>
  <si>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</si>
  <si>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</si>
  <si>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</si>
  <si>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</si>
  <si>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</si>
  <si>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</si>
  <si>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</si>
  <si>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</si>
  <si>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</si>
  <si>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</si>
  <si>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</si>
  <si>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</si>
  <si>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</si>
  <si>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</si>
  <si>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</si>
  <si>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</si>
  <si>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</si>
  <si>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</si>
  <si>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</si>
  <si>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</si>
  <si>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</si>
  <si>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</si>
  <si>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</si>
  <si>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</si>
  <si>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</si>
  <si>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</si>
  <si>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</si>
  <si>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</si>
  <si>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</si>
  <si>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</si>
  <si>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</si>
  <si>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</si>
  <si>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</si>
  <si>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</si>
  <si>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</si>
  <si>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</si>
  <si>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</si>
  <si>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</si>
  <si>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</si>
  <si>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</si>
  <si>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</si>
  <si>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</si>
  <si>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</si>
  <si>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</si>
  <si>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</si>
  <si>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</si>
  <si>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</si>
  <si>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</si>
  <si>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</si>
  <si>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</si>
  <si>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</si>
  <si>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</si>
  <si>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</si>
  <si>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</si>
  <si>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</si>
  <si>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</si>
  <si>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</si>
  <si>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</si>
  <si>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</si>
  <si>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</si>
  <si>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</si>
  <si>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</si>
  <si>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</si>
  <si>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</si>
  <si>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</si>
  <si>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</si>
  <si>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</si>
  <si>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</si>
  <si>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</si>
  <si>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</si>
  <si>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</si>
  <si>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</si>
  <si>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</si>
  <si>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</si>
  <si>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</si>
  <si>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</si>
  <si>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</si>
  <si>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</si>
  <si>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</si>
  <si>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</si>
  <si>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</si>
  <si>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</si>
  <si>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</si>
  <si>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</si>
  <si>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</si>
  <si>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</si>
  <si>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</si>
  <si>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</si>
  <si>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</si>
  <si>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</si>
  <si>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</si>
  <si>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</si>
  <si>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</si>
  <si>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</si>
  <si>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</si>
  <si>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</si>
  <si>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</si>
  <si>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</si>
  <si>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</si>
  <si>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</si>
  <si>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</si>
  <si>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</si>
  <si>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</si>
  <si>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</si>
  <si>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</si>
  <si>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</si>
  <si>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</si>
  <si>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</si>
  <si>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</si>
  <si>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</si>
  <si>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</si>
  <si>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</si>
  <si>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</si>
  <si>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</si>
  <si>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</si>
  <si>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</si>
  <si>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</si>
  <si>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</si>
  <si>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</si>
  <si>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</si>
  <si>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</si>
  <si>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</si>
  <si>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</si>
  <si>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</si>
  <si>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</si>
  <si>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</si>
  <si>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</si>
  <si>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</si>
  <si>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</si>
  <si>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</si>
  <si>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</si>
  <si>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</si>
  <si>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</si>
  <si>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</si>
  <si>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</si>
  <si>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</si>
  <si>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</si>
  <si>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</si>
  <si>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</si>
  <si>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</si>
  <si>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</si>
  <si>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</si>
  <si>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</si>
  <si>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</si>
  <si>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</si>
  <si>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</si>
  <si>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</si>
  <si>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</si>
  <si>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</si>
  <si>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</si>
  <si>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</si>
  <si>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</si>
  <si>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</si>
  <si>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</si>
  <si>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</si>
  <si>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</si>
  <si>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</si>
  <si>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</si>
  <si>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</si>
  <si>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</si>
  <si>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</si>
  <si>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</si>
  <si>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</si>
  <si>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</si>
  <si>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</si>
  <si>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</si>
  <si>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</si>
  <si>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</si>
  <si>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</si>
  <si>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</si>
  <si>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</si>
  <si>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</si>
  <si>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</si>
  <si>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</si>
  <si>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</si>
  <si>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</si>
  <si>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</si>
  <si>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</si>
  <si>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</si>
  <si>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</si>
  <si>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</si>
  <si>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</si>
  <si>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</si>
  <si>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</si>
  <si>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</si>
  <si>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</si>
  <si>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</si>
  <si>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</si>
  <si>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</si>
  <si>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</si>
  <si>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</si>
  <si>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</si>
  <si>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</si>
  <si>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</si>
  <si>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</si>
  <si>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</si>
  <si>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</si>
  <si>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</si>
  <si>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</si>
  <si>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</si>
  <si>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</si>
  <si>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</si>
  <si>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</si>
  <si>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</si>
  <si>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</si>
  <si>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</si>
  <si>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</si>
  <si>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</si>
  <si>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</si>
  <si>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</si>
  <si>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</si>
  <si>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</si>
  <si>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</si>
  <si>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</si>
  <si>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</si>
  <si>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</si>
  <si>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</si>
  <si>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</si>
  <si>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</si>
  <si>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</si>
  <si>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</si>
  <si>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</si>
  <si>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</si>
  <si>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</si>
  <si>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</si>
  <si>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</si>
  <si>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</si>
  <si>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</si>
  <si>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</si>
  <si>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</si>
  <si>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</si>
  <si>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</si>
  <si>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</si>
  <si>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</si>
  <si>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</si>
  <si>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</si>
  <si>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</si>
  <si>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</si>
  <si>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</si>
  <si>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</si>
  <si>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</si>
  <si>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</si>
  <si>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</si>
  <si>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</si>
  <si>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</si>
  <si>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</si>
  <si>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</si>
  <si>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</si>
  <si>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</si>
  <si>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</si>
  <si>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</si>
  <si>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</si>
  <si>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</si>
  <si>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</si>
  <si>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</si>
  <si>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</si>
  <si>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</si>
  <si>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</si>
  <si>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</si>
  <si>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</si>
  <si>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</si>
  <si>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</si>
  <si>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</si>
  <si>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</si>
  <si>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</si>
  <si>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</si>
  <si>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</si>
  <si>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</si>
  <si>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</si>
  <si>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</si>
  <si>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</si>
  <si>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</si>
  <si>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</si>
  <si>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</si>
  <si>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</si>
  <si>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</si>
  <si>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</si>
  <si>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</si>
  <si>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</si>
  <si>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</si>
  <si>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</si>
  <si>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</si>
  <si>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</si>
  <si>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</si>
  <si>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</si>
  <si>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</si>
  <si>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</si>
  <si>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</si>
  <si>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</si>
  <si>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</si>
  <si>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</si>
  <si>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</si>
  <si>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</si>
  <si>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</si>
  <si>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</si>
  <si>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</si>
  <si>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</si>
  <si>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</si>
  <si>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</si>
  <si>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</si>
  <si>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</si>
  <si>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</si>
  <si>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</si>
  <si>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</si>
  <si>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</si>
  <si>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</si>
  <si>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</si>
  <si>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</si>
  <si>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</si>
  <si>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</si>
  <si>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</si>
  <si>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</si>
  <si>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</si>
  <si>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</si>
  <si>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</si>
  <si>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</si>
  <si>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</si>
  <si>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</si>
  <si>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</si>
  <si>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</si>
  <si>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</si>
  <si>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</si>
  <si>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</si>
  <si>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</si>
  <si>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</si>
  <si>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</si>
  <si>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</si>
  <si>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</si>
  <si>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</si>
  <si>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</si>
  <si>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</si>
  <si>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</si>
  <si>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</si>
  <si>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</si>
  <si>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</si>
  <si>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</si>
  <si>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</si>
  <si>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</si>
  <si>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</si>
  <si>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</si>
  <si>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</si>
  <si>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</si>
  <si>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</si>
  <si>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</si>
  <si>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</si>
  <si>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</si>
  <si>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</si>
  <si>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</si>
  <si>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</si>
  <si>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</si>
  <si>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</si>
  <si>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</si>
  <si>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</si>
  <si>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</si>
  <si>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</si>
  <si>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</si>
  <si>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</si>
  <si>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</si>
  <si>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</si>
  <si>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</si>
  <si>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</si>
  <si>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</si>
  <si>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</si>
  <si>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</si>
  <si>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</si>
  <si>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</si>
  <si>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</si>
  <si>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</si>
  <si>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</si>
  <si>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</si>
  <si>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</si>
  <si>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</si>
  <si>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</si>
  <si>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</si>
  <si>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</si>
  <si>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</si>
  <si>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</si>
  <si>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</si>
  <si>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</si>
  <si>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</si>
  <si>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</si>
  <si>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</si>
  <si>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</si>
  <si>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</si>
  <si>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</si>
  <si>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</si>
  <si>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</si>
  <si>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</si>
  <si>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</si>
  <si>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</si>
  <si>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</si>
  <si>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</si>
  <si>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</si>
  <si>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</si>
  <si>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</si>
  <si>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</si>
  <si>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</si>
  <si>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</si>
  <si>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</si>
  <si>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</si>
  <si>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</si>
  <si>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</si>
  <si>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</si>
  <si>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</si>
  <si>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</si>
  <si>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</si>
  <si>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</si>
  <si>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</si>
  <si>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</si>
  <si>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</si>
  <si>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</si>
  <si>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</si>
  <si>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</si>
  <si>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</si>
  <si>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</si>
  <si>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</si>
  <si>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</si>
  <si>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</si>
  <si>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</si>
  <si>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</si>
  <si>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</si>
  <si>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</si>
  <si>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</si>
  <si>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</si>
  <si>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</si>
  <si>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</si>
  <si>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</si>
  <si>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</si>
  <si>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</si>
  <si>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</si>
  <si>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</si>
  <si>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</si>
  <si>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</si>
  <si>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</si>
  <si>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</si>
  <si>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</si>
  <si>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</si>
  <si>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</si>
  <si>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</si>
  <si>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</si>
  <si>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</si>
  <si>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</si>
  <si>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</si>
  <si>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</si>
  <si>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</si>
  <si>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</si>
  <si>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</si>
  <si>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</si>
  <si>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</si>
  <si>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</si>
  <si>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</si>
  <si>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</si>
  <si>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</si>
  <si>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</si>
  <si>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</si>
  <si>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</si>
  <si>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</si>
  <si>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</si>
  <si>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</si>
  <si>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</si>
  <si>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</si>
  <si>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</si>
  <si>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</si>
  <si>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</si>
  <si>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</si>
  <si>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</si>
  <si>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</si>
  <si>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</si>
  <si>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</si>
  <si>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</si>
  <si>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</si>
  <si>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</si>
  <si>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</si>
  <si>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</si>
  <si>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</si>
  <si>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</si>
  <si>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</si>
  <si>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</si>
  <si>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</si>
  <si>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</si>
  <si>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</si>
  <si>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</si>
  <si>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</si>
  <si>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</si>
  <si>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</si>
  <si>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</si>
  <si>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</si>
  <si>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</si>
  <si>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</si>
  <si>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</si>
  <si>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</si>
  <si>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</si>
  <si>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</si>
  <si>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</si>
  <si>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</si>
  <si>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</si>
  <si>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</si>
  <si>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</si>
  <si>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</si>
  <si>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</si>
  <si>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</si>
  <si>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</si>
  <si>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</si>
  <si>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</si>
  <si>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</si>
  <si>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</si>
  <si>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</si>
  <si>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</si>
  <si>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</si>
  <si>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</si>
  <si>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</si>
  <si>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</si>
  <si>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</si>
  <si>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</si>
  <si>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</si>
  <si>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</si>
  <si>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</si>
  <si>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</si>
  <si>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</si>
  <si>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</si>
  <si>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</si>
  <si>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</si>
  <si>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</si>
  <si>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</si>
  <si>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</si>
  <si>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</si>
  <si>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</si>
  <si>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</si>
  <si>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</si>
  <si>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</si>
  <si>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</si>
  <si>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</si>
  <si>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</si>
  <si>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</si>
  <si>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</si>
  <si>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</si>
  <si>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</si>
  <si>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</si>
  <si>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</si>
  <si>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</si>
  <si>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</si>
  <si>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</si>
  <si>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</si>
  <si>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</si>
  <si>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</si>
  <si>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</si>
  <si>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</si>
  <si>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</si>
  <si>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</si>
  <si>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</si>
  <si>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</si>
  <si>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</si>
  <si>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</si>
  <si>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</si>
  <si>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</si>
  <si>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</si>
  <si>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</si>
  <si>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</si>
  <si>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</si>
  <si>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</si>
  <si>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</si>
  <si>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</si>
  <si>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</si>
  <si>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</si>
  <si>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</si>
  <si>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</si>
  <si>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</si>
  <si>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</si>
  <si>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</si>
  <si>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</si>
  <si>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</si>
  <si>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</si>
  <si>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</si>
  <si>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</si>
  <si>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</si>
  <si>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</si>
  <si>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</si>
  <si>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</si>
  <si>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</si>
  <si>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</si>
  <si>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</si>
  <si>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</si>
  <si>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</si>
  <si>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</si>
  <si>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</si>
  <si>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</si>
  <si>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</si>
  <si>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</si>
  <si>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</si>
  <si>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</si>
  <si>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</si>
  <si>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</si>
  <si>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</si>
  <si>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</si>
  <si>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</si>
  <si>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</si>
  <si>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</si>
  <si>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</si>
  <si>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</si>
  <si>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</si>
  <si>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</si>
  <si>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</si>
  <si>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</si>
  <si>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</si>
  <si>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</si>
  <si>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</si>
  <si>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</si>
  <si>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</si>
  <si>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</si>
  <si>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</si>
  <si>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</si>
  <si>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</si>
  <si>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</si>
  <si>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</si>
  <si>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</si>
  <si>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</si>
  <si>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</si>
  <si>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</si>
  <si>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</si>
  <si>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</si>
  <si>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</si>
  <si>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</si>
  <si>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</si>
  <si>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</si>
  <si>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</si>
  <si>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</si>
  <si>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</si>
  <si>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</si>
  <si>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</si>
  <si>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</si>
  <si>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</si>
  <si>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</si>
  <si>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</si>
  <si>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</si>
  <si>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</si>
  <si>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</si>
  <si>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</si>
  <si>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</si>
  <si>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</si>
  <si>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</si>
  <si>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</si>
  <si>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</si>
  <si>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</si>
  <si>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</si>
  <si>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</si>
  <si>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</si>
  <si>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</si>
  <si>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</si>
  <si>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</si>
  <si>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</si>
  <si>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</si>
  <si>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</si>
  <si>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</si>
  <si>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</si>
  <si>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</si>
  <si>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</si>
  <si>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</si>
  <si>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</si>
  <si>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</si>
  <si>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</si>
  <si>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</si>
  <si>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</si>
  <si>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</si>
  <si>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</si>
  <si>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</si>
  <si>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</si>
  <si>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</si>
  <si>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</si>
  <si>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</si>
  <si>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</si>
  <si>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</si>
  <si>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</si>
  <si>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</si>
  <si>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</si>
  <si>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</si>
  <si>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</si>
  <si>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</si>
  <si>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</si>
  <si>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</si>
  <si>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</si>
  <si>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</si>
  <si>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</si>
  <si>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</si>
  <si>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</si>
  <si>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</si>
  <si>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</si>
  <si>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</si>
  <si>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</si>
  <si>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</si>
  <si>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</si>
  <si>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</si>
  <si>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</si>
  <si>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</si>
  <si>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</si>
  <si>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</si>
  <si>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</si>
  <si>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</si>
  <si>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</si>
  <si>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</si>
  <si>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</si>
  <si>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</si>
  <si>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</si>
  <si>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</si>
  <si>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</si>
  <si>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</si>
  <si>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</si>
  <si>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</si>
  <si>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</si>
  <si>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</si>
  <si>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</si>
  <si>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</si>
  <si>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</si>
  <si>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</si>
  <si>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</si>
  <si>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</si>
  <si>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</si>
  <si>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</si>
  <si>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</si>
  <si>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</si>
  <si>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</si>
  <si>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</si>
  <si>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</si>
  <si>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</si>
  <si>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</si>
  <si>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</si>
  <si>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</si>
  <si>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</si>
  <si>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</si>
  <si>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</si>
  <si>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</si>
  <si>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</si>
  <si>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</si>
  <si>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</si>
  <si>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</si>
  <si>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</si>
  <si>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</si>
  <si>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</si>
  <si>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</si>
  <si>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</si>
  <si>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</si>
  <si>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</si>
  <si>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</si>
  <si>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</si>
  <si>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</si>
  <si>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</si>
  <si>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</si>
  <si>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</si>
  <si>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</si>
  <si>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</si>
  <si>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</si>
  <si>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</si>
  <si>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</si>
  <si>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</si>
  <si>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</si>
  <si>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</si>
  <si>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</si>
  <si>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</si>
  <si>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</si>
  <si>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</si>
  <si>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</si>
  <si>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</si>
  <si>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</si>
  <si>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</si>
  <si>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</si>
  <si>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</si>
  <si>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</si>
  <si>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</si>
  <si>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</si>
  <si>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</si>
  <si>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</si>
  <si>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</si>
  <si>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</si>
  <si>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</si>
  <si>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</si>
  <si>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</si>
  <si>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</si>
  <si>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</si>
  <si>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</si>
  <si>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</si>
  <si>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</si>
  <si>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</si>
  <si>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</si>
  <si>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</si>
  <si>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</si>
  <si>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</si>
  <si>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</si>
  <si>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</si>
  <si>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</si>
  <si>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</si>
  <si>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</si>
  <si>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</si>
  <si>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</si>
  <si>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</si>
  <si>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</si>
  <si>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</si>
  <si>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</si>
  <si>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</si>
  <si>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</si>
  <si>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</si>
  <si>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</si>
  <si>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</si>
  <si>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</si>
  <si>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</si>
  <si>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</si>
  <si>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</si>
  <si>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</si>
  <si>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</si>
  <si>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</si>
  <si>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</si>
  <si>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</si>
  <si>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</si>
  <si>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</si>
  <si>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</si>
  <si>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</si>
  <si>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</si>
  <si>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</si>
  <si>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</si>
  <si>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</si>
  <si>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</si>
  <si>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</si>
  <si>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</si>
  <si>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</si>
  <si>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</si>
  <si>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</si>
  <si>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</si>
  <si>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</si>
  <si>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</si>
  <si>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</si>
  <si>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</si>
  <si>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</si>
  <si>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</si>
  <si>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</si>
  <si>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</si>
  <si>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</si>
  <si>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</si>
  <si>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</si>
  <si>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</si>
  <si>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</si>
  <si>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</si>
  <si>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</si>
  <si>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</si>
  <si>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</si>
  <si>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</si>
  <si>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</si>
  <si>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</si>
  <si>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</si>
  <si>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</si>
  <si>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</si>
  <si>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</si>
  <si>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</si>
  <si>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</si>
  <si>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</si>
  <si>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</si>
  <si>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</si>
  <si>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</si>
  <si>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</si>
  <si>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</si>
  <si>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</si>
  <si>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</si>
  <si>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</si>
  <si>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</si>
  <si>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</si>
  <si>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</si>
  <si>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</si>
  <si>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</si>
  <si>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</si>
  <si>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</si>
  <si>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</si>
  <si>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</si>
  <si>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</si>
  <si>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</si>
  <si>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</si>
  <si>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</si>
  <si>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</si>
  <si>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</si>
  <si>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</si>
  <si>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</si>
  <si>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</si>
  <si>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</si>
  <si>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</si>
  <si>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</si>
  <si>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</si>
  <si>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</si>
  <si>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</si>
  <si>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</si>
  <si>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</si>
  <si>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</si>
  <si>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</si>
  <si>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</si>
  <si>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</si>
  <si>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</si>
  <si>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</si>
  <si>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</si>
  <si>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</si>
  <si>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</si>
  <si>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</si>
  <si>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</si>
  <si>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</si>
  <si>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</si>
  <si>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</si>
  <si>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</si>
  <si>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</si>
  <si>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</si>
  <si>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</si>
  <si>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</si>
  <si>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</si>
  <si>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</si>
  <si>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</si>
  <si>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</si>
  <si>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</si>
  <si>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</si>
  <si>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</si>
  <si>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</si>
  <si>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</si>
  <si>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</si>
  <si>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</si>
  <si>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</si>
  <si>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</si>
  <si>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</si>
  <si>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</si>
  <si>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</si>
  <si>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</si>
  <si>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</si>
  <si>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</si>
  <si>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</si>
  <si>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</si>
  <si>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</si>
  <si>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</si>
  <si>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</si>
  <si>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</si>
  <si>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</si>
  <si>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</si>
  <si>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</si>
  <si>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</si>
  <si>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</si>
  <si>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</si>
  <si>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</si>
  <si>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</si>
  <si>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</si>
  <si>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</si>
  <si>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</si>
  <si>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</si>
  <si>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</si>
  <si>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</si>
  <si>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</si>
  <si>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</si>
  <si>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</si>
  <si>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</si>
  <si>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</si>
  <si>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</si>
  <si>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</si>
  <si>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</si>
  <si>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</si>
  <si>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</si>
  <si>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</si>
  <si>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</si>
  <si>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</si>
  <si>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</si>
  <si>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</si>
  <si>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</si>
  <si>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</si>
  <si>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</si>
  <si>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</si>
  <si>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</si>
  <si>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</si>
  <si>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</si>
  <si>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</si>
  <si>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</si>
  <si>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</si>
  <si>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</si>
  <si>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</si>
  <si>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</si>
  <si>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</si>
  <si>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</si>
  <si>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</si>
  <si>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</si>
  <si>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</si>
  <si>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</si>
  <si>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</si>
  <si>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</si>
  <si>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</si>
  <si>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</si>
  <si>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</si>
  <si>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</si>
  <si>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</si>
  <si>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</si>
  <si>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</si>
  <si>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</si>
  <si>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</si>
  <si>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</si>
  <si>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</si>
  <si>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</si>
  <si>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</si>
  <si>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</si>
  <si>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</si>
  <si>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</si>
  <si>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</si>
  <si>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</si>
  <si>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</si>
  <si>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</si>
  <si>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</si>
  <si>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</si>
  <si>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</si>
  <si>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</si>
  <si>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</si>
  <si>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</si>
  <si>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</si>
  <si>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</si>
  <si>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</si>
  <si>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</si>
  <si>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</si>
  <si>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</si>
  <si>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</si>
  <si>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</si>
  <si>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</si>
  <si>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</si>
  <si>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</si>
  <si>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</si>
  <si>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</si>
  <si>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</si>
  <si>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</si>
  <si>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</si>
  <si>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</si>
  <si>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</si>
  <si>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</si>
  <si>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</si>
  <si>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</si>
  <si>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</si>
  <si>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</si>
  <si>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</si>
  <si>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</si>
  <si>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</si>
  <si>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</si>
  <si>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</si>
  <si>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</si>
  <si>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</si>
  <si>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</si>
  <si>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</si>
  <si>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</si>
  <si>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</si>
  <si>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</si>
  <si>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</si>
  <si>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</si>
  <si>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</si>
  <si>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</si>
  <si>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</si>
  <si>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</si>
  <si>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</si>
  <si>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</si>
  <si>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</si>
  <si>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</si>
  <si>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</si>
  <si>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</si>
  <si>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</si>
  <si>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</si>
  <si>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</si>
  <si>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</si>
  <si>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</si>
  <si>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</si>
  <si>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</si>
  <si>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</si>
  <si>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</si>
  <si>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</si>
  <si>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</si>
  <si>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</si>
  <si>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</si>
  <si>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</si>
  <si>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</si>
  <si>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</si>
  <si>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</si>
  <si>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</si>
  <si>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</si>
  <si>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</si>
  <si>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</si>
  <si>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</si>
  <si>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</si>
  <si>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</si>
  <si>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</si>
  <si>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</si>
  <si>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</si>
  <si>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</si>
  <si>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</si>
  <si>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</si>
  <si>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</si>
  <si>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</si>
  <si>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</si>
  <si>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</si>
  <si>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</si>
  <si>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</si>
  <si>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</si>
  <si>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</si>
  <si>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</si>
  <si>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</si>
  <si>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</si>
  <si>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</si>
  <si>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</si>
  <si>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</si>
  <si>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</si>
  <si>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</si>
  <si>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</si>
  <si>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</si>
  <si>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</si>
  <si>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</si>
  <si>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</si>
  <si>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</si>
  <si>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</si>
  <si>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</si>
  <si>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</si>
  <si>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</si>
  <si>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</si>
  <si>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</si>
  <si>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</si>
  <si>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</si>
  <si>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</si>
  <si>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</si>
  <si>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</si>
  <si>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</si>
  <si>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</si>
  <si>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</si>
  <si>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</si>
  <si>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</si>
  <si>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</si>
  <si>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</si>
  <si>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</si>
  <si>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</si>
  <si>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</si>
  <si>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</si>
  <si>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</si>
  <si>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</si>
  <si>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</si>
  <si>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</si>
  <si>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</si>
  <si>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</si>
  <si>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</si>
  <si>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</si>
  <si>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</si>
  <si>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</si>
  <si>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</si>
  <si>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</si>
  <si>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</si>
  <si>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</si>
  <si>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</si>
  <si>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</si>
  <si>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</si>
  <si>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</si>
  <si>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</si>
  <si>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</si>
  <si>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</si>
  <si>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</si>
  <si>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</si>
  <si>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</si>
  <si>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</si>
  <si>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</si>
  <si>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</si>
  <si>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</si>
  <si>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</si>
  <si>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</si>
  <si>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</si>
  <si>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</si>
  <si>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</si>
  <si>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</si>
  <si>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</si>
  <si>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</si>
  <si>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</si>
  <si>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</si>
  <si>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</si>
  <si>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</si>
  <si>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</si>
  <si>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</si>
  <si>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</si>
  <si>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</si>
  <si>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</si>
  <si>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</si>
  <si>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</si>
  <si>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</si>
  <si>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</si>
  <si>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</si>
  <si>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</si>
  <si>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</si>
  <si>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</si>
  <si>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</si>
  <si>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</si>
  <si>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</si>
  <si>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</si>
  <si>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</si>
  <si>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</si>
  <si>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</si>
  <si>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</si>
  <si>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</si>
  <si>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</si>
  <si>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</si>
  <si>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</si>
  <si>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</si>
  <si>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</si>
  <si>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</si>
  <si>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</si>
  <si>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</si>
  <si>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</si>
  <si>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</si>
  <si>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</si>
  <si>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</si>
  <si>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</si>
  <si>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</si>
  <si>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</si>
  <si>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</si>
  <si>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</si>
  <si>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</si>
  <si>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</si>
  <si>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</si>
  <si>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</si>
  <si>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</si>
  <si>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</si>
  <si>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</si>
  <si>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</si>
  <si>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</si>
  <si>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</si>
  <si>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</si>
  <si>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</si>
  <si>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</si>
  <si>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</si>
  <si>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</si>
  <si>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</si>
  <si>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</si>
  <si>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</si>
  <si>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</si>
  <si>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</si>
  <si>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</si>
  <si>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</si>
  <si>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</si>
  <si>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</si>
  <si>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</si>
  <si>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</si>
  <si>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</si>
  <si>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</si>
  <si>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</si>
  <si>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</si>
  <si>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</si>
  <si>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</si>
  <si>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</si>
  <si>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</si>
  <si>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</si>
  <si>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</si>
  <si>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</si>
  <si>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</si>
  <si>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</si>
  <si>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</si>
  <si>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</si>
  <si>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</si>
  <si>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</si>
  <si>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</si>
  <si>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</si>
  <si>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</si>
  <si>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</si>
  <si>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</si>
  <si>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</si>
  <si>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</si>
  <si>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</si>
  <si>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</si>
  <si>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</si>
  <si>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</si>
  <si>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</si>
  <si>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</si>
  <si>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</si>
  <si>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</si>
  <si>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</si>
  <si>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</si>
  <si>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</si>
  <si>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</si>
  <si>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</si>
  <si>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</si>
  <si>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</si>
  <si>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</si>
  <si>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</si>
  <si>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</si>
  <si>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</si>
  <si>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</si>
  <si>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</si>
  <si>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</si>
  <si>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</si>
  <si>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</si>
  <si>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</si>
  <si>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</si>
  <si>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</si>
  <si>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</si>
  <si>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</si>
  <si>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</si>
  <si>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</si>
  <si>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</si>
  <si>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</si>
  <si>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</si>
  <si>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</si>
  <si>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</si>
  <si>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</si>
  <si>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</si>
  <si>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</si>
  <si>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</si>
  <si>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</si>
  <si>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</si>
  <si>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</si>
  <si>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</si>
  <si>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</si>
  <si>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</si>
  <si>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</si>
  <si>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</si>
  <si>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</si>
  <si>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</si>
  <si>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</si>
  <si>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</si>
  <si>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</si>
  <si>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</si>
  <si>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</si>
  <si>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</si>
  <si>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</si>
  <si>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</si>
  <si>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</si>
  <si>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</si>
  <si>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</si>
  <si>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</si>
  <si>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</si>
  <si>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</si>
  <si>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</si>
  <si>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</si>
  <si>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</si>
  <si>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</si>
  <si>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</si>
  <si>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</si>
  <si>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</si>
  <si>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</si>
  <si>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</si>
  <si>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</si>
  <si>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</si>
  <si>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</si>
  <si>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</si>
  <si>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</si>
  <si>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</si>
  <si>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</si>
  <si>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</si>
  <si>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</si>
  <si>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</si>
  <si>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</si>
  <si>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</si>
  <si>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</si>
  <si>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</si>
  <si>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</si>
  <si>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</si>
  <si>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</si>
  <si>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</si>
  <si>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</si>
  <si>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</si>
  <si>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</si>
  <si>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</si>
  <si>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</si>
  <si>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</si>
  <si>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</si>
  <si>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</si>
  <si>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</si>
  <si>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</si>
  <si>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</si>
  <si>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</si>
  <si>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</si>
  <si>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</si>
  <si>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</si>
  <si>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</si>
  <si>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</si>
  <si>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</si>
  <si>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</si>
  <si>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</si>
  <si>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</si>
  <si>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</si>
  <si>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</si>
  <si>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</si>
  <si>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</si>
  <si>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</si>
  <si>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</si>
  <si>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</si>
  <si>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</si>
  <si>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</si>
  <si>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</si>
  <si>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</si>
  <si>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</si>
  <si>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</si>
  <si>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</si>
  <si>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</si>
  <si>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</si>
  <si>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</si>
  <si>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</si>
  <si>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</si>
  <si>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</si>
  <si>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</si>
  <si>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</si>
  <si>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</si>
  <si>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</si>
  <si>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</si>
  <si>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</si>
  <si>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</si>
  <si>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</si>
  <si>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</si>
  <si>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</si>
  <si>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</si>
  <si>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</si>
  <si>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</si>
  <si>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</si>
  <si>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</si>
  <si>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</si>
  <si>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</si>
  <si>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</si>
  <si>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</si>
  <si>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</si>
  <si>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</si>
  <si>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</si>
  <si>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</si>
  <si>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</si>
  <si>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</si>
  <si>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</si>
  <si>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</si>
  <si>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</si>
  <si>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</si>
  <si>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</si>
  <si>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</si>
  <si>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</si>
  <si>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</si>
  <si>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</si>
  <si>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</si>
  <si>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</si>
  <si>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</si>
  <si>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</si>
  <si>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</si>
  <si>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</si>
  <si>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</si>
  <si>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</si>
  <si>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</si>
  <si>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</si>
  <si>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</si>
  <si>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</si>
  <si>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</si>
  <si>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</si>
  <si>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</si>
  <si>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</si>
  <si>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</si>
  <si>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</si>
  <si>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</si>
  <si>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</si>
  <si>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</si>
  <si>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</si>
  <si>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</si>
  <si>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</si>
  <si>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</si>
  <si>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</si>
  <si>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</si>
  <si>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</si>
  <si>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</si>
  <si>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</si>
  <si>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</si>
  <si>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</si>
  <si>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</si>
  <si>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</si>
  <si>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</si>
  <si>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</si>
  <si>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</si>
  <si>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</si>
  <si>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</si>
  <si>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</si>
  <si>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</si>
  <si>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</si>
  <si>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</si>
  <si>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</si>
  <si>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</si>
  <si>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</si>
  <si>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</si>
  <si>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</si>
  <si>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</si>
  <si>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</si>
  <si>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</si>
  <si>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</si>
  <si>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</si>
  <si>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</si>
  <si>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</si>
  <si>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</si>
  <si>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</si>
  <si>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</si>
  <si>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</si>
  <si>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</si>
  <si>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</si>
  <si>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</si>
  <si>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</si>
  <si>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</si>
  <si>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</si>
  <si>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</si>
  <si>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</si>
  <si>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</si>
  <si>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</si>
  <si>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</si>
  <si>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</si>
  <si>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</si>
  <si>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</si>
  <si>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</si>
  <si>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</si>
  <si>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</si>
  <si>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</si>
  <si>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</si>
  <si>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</si>
  <si>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</si>
  <si>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</si>
  <si>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</si>
  <si>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</si>
  <si>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</si>
  <si>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</si>
  <si>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</si>
  <si>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</si>
  <si>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</si>
  <si>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</si>
  <si>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</si>
  <si>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</si>
  <si>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</si>
  <si>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</si>
  <si>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</si>
  <si>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</si>
  <si>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</si>
  <si>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</si>
  <si>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</si>
  <si>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</si>
  <si>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</si>
  <si>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</si>
  <si>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</si>
  <si>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</si>
  <si>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</si>
  <si>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</si>
  <si>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</si>
  <si>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</si>
  <si>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</si>
  <si>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</si>
  <si>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</si>
  <si>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</si>
  <si>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</si>
  <si>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</si>
  <si>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</si>
  <si>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</si>
  <si>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</si>
  <si>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</si>
  <si>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</si>
  <si>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</si>
  <si>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</si>
  <si>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</si>
  <si>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</si>
  <si>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</si>
  <si>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</si>
  <si>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</si>
  <si>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</si>
  <si>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</si>
  <si>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</si>
  <si>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</si>
  <si>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</si>
  <si>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</si>
  <si>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</si>
  <si>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</si>
  <si>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</si>
  <si>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</si>
  <si>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</si>
  <si>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</si>
  <si>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</si>
  <si>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</si>
  <si>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</si>
  <si>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</si>
  <si>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</si>
  <si>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</si>
  <si>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</si>
  <si>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</si>
  <si>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</si>
  <si>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</si>
  <si>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</si>
  <si>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</si>
  <si>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</si>
  <si>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</si>
  <si>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</si>
  <si>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</si>
  <si>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</si>
  <si>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</si>
  <si>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</si>
  <si>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</si>
  <si>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</si>
  <si>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</si>
  <si>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</si>
  <si>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</si>
  <si>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</si>
  <si>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</si>
  <si>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</si>
  <si>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</si>
  <si>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</si>
  <si>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</si>
  <si>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</si>
  <si>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</si>
  <si>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</si>
  <si>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</si>
  <si>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</si>
  <si>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</si>
  <si>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</si>
  <si>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</si>
  <si>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</si>
  <si>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</si>
  <si>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</si>
  <si>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</si>
  <si>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</si>
  <si>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</si>
  <si>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</si>
  <si>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</si>
  <si>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</si>
  <si>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</si>
  <si>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</si>
  <si>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</si>
  <si>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</si>
  <si>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</si>
  <si>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</si>
  <si>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</si>
  <si>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</si>
  <si>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</si>
  <si>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</si>
  <si>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</si>
  <si>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</si>
  <si>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</si>
  <si>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</si>
  <si>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</si>
  <si>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</si>
  <si>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</si>
  <si>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</si>
  <si>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</si>
  <si>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</si>
  <si>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</si>
  <si>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</si>
  <si>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</si>
  <si>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</si>
  <si>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</si>
  <si>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</si>
  <si>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</si>
  <si>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</si>
  <si>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</si>
  <si>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</si>
  <si>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</si>
  <si>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</si>
  <si>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</si>
  <si>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</si>
  <si>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</si>
  <si>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</si>
  <si>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</si>
  <si>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</si>
  <si>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</si>
  <si>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</si>
  <si>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</si>
  <si>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</si>
  <si>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</si>
  <si>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</si>
  <si>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</si>
  <si>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</si>
  <si>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</si>
  <si>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</si>
  <si>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</si>
  <si>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</si>
  <si>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</si>
  <si>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</si>
  <si>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</si>
  <si>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</si>
  <si>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</si>
  <si>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</si>
  <si>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</si>
  <si>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</si>
  <si>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</si>
  <si>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</si>
  <si>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</si>
  <si>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</si>
  <si>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</si>
  <si>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</si>
  <si>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</si>
  <si>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</si>
  <si>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</si>
  <si>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</si>
  <si>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</si>
  <si>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</si>
  <si>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</si>
  <si>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</si>
  <si>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</si>
  <si>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</si>
  <si>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</si>
  <si>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</si>
  <si>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</si>
  <si>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</si>
  <si>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</si>
  <si>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</si>
  <si>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</si>
  <si>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</si>
  <si>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</si>
  <si>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</si>
  <si>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</si>
  <si>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</si>
  <si>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</si>
  <si>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</si>
  <si>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</si>
  <si>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</si>
  <si>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</si>
  <si>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</si>
  <si>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</si>
  <si>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</si>
  <si>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</si>
  <si>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</si>
  <si>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</si>
  <si>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</si>
  <si>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</si>
  <si>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</si>
  <si>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</si>
  <si>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</si>
  <si>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</si>
  <si>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</si>
  <si>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</si>
  <si>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</si>
  <si>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</si>
  <si>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</si>
  <si>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</si>
  <si>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</si>
  <si>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</si>
  <si>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</si>
  <si>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</si>
  <si>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</si>
  <si>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</si>
  <si>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</si>
  <si>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</si>
  <si>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</si>
  <si>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</si>
  <si>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</si>
  <si>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</si>
  <si>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</si>
  <si>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</si>
  <si>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</si>
  <si>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</si>
  <si>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</si>
  <si>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</si>
  <si>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</si>
  <si>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</si>
  <si>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</si>
  <si>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</si>
  <si>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</si>
  <si>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</si>
  <si>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</si>
  <si>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</si>
  <si>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</si>
  <si>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</si>
  <si>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</si>
  <si>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</si>
  <si>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</si>
  <si>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</si>
  <si>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</si>
  <si>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</si>
  <si>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</si>
  <si>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</si>
  <si>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</si>
  <si>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</si>
  <si>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</si>
  <si>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</si>
  <si>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</si>
  <si>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</si>
  <si>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</si>
  <si>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</si>
  <si>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</si>
  <si>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</si>
  <si>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</si>
  <si>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</si>
  <si>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</si>
  <si>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</si>
  <si>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</si>
  <si>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</si>
  <si>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</si>
  <si>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</si>
  <si>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</si>
  <si>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</si>
  <si>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</si>
  <si>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</si>
  <si>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</si>
  <si>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</si>
  <si>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</si>
  <si>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</si>
  <si>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</si>
  <si>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</si>
  <si>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</si>
  <si>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</si>
  <si>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</si>
  <si>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</si>
  <si>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</si>
  <si>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</si>
  <si>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</si>
  <si>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</si>
  <si>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</si>
  <si>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</si>
  <si>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</si>
  <si>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</si>
  <si>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</si>
  <si>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</si>
  <si>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</si>
  <si>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</si>
  <si>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</si>
  <si>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</si>
  <si>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</si>
  <si>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</si>
  <si>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</si>
  <si>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</si>
  <si>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</si>
  <si>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</si>
  <si>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</si>
  <si>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</si>
  <si>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</si>
  <si>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</si>
  <si>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</si>
  <si>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</si>
  <si>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</si>
  <si>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</si>
  <si>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</si>
  <si>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</si>
  <si>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</si>
  <si>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</si>
  <si>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</si>
  <si>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</si>
  <si>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</si>
  <si>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</si>
  <si>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</si>
  <si>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</si>
  <si>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</si>
  <si>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</si>
  <si>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</si>
  <si>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</si>
  <si>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</si>
  <si>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</si>
  <si>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</si>
  <si>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</si>
  <si>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</si>
  <si>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</si>
  <si>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</si>
  <si>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</si>
  <si>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</si>
  <si>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</si>
  <si>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</si>
  <si>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</si>
  <si>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</si>
  <si>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</si>
  <si>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</si>
  <si>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</si>
  <si>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</si>
  <si>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</si>
  <si>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</si>
  <si>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</si>
  <si>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</si>
  <si>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</si>
  <si>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</si>
  <si>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</si>
  <si>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</si>
  <si>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</si>
  <si>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</si>
  <si>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</si>
  <si>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</si>
  <si>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</si>
  <si>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</si>
  <si>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</si>
  <si>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</si>
  <si>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</si>
  <si>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</si>
  <si>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</si>
  <si>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</si>
  <si>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</si>
  <si>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</si>
  <si>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</si>
  <si>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</si>
  <si>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</si>
  <si>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</si>
  <si>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</si>
  <si>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</si>
  <si>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</si>
  <si>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</si>
  <si>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</si>
  <si>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</si>
  <si>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</si>
  <si>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</si>
  <si>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</si>
  <si>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</si>
  <si>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</si>
  <si>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</si>
  <si>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</si>
  <si>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</si>
  <si>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</si>
  <si>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</si>
  <si>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</si>
  <si>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</si>
  <si>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</si>
  <si>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</si>
  <si>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</si>
  <si>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</si>
  <si>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</si>
  <si>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</si>
  <si>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</si>
  <si>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</si>
  <si>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</si>
  <si>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</si>
  <si>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</si>
  <si>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</si>
  <si>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</si>
  <si>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</si>
  <si>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</si>
  <si>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</si>
  <si>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</si>
  <si>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</si>
  <si>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</si>
  <si>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</si>
  <si>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</si>
  <si>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</si>
  <si>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</si>
  <si>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</si>
  <si>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</si>
  <si>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</si>
  <si>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</si>
  <si>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</si>
  <si>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</si>
  <si>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</si>
  <si>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</si>
  <si>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</si>
  <si>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</si>
  <si>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</si>
  <si>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</si>
  <si>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</si>
  <si>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</si>
  <si>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</si>
  <si>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</si>
  <si>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</si>
  <si>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</si>
  <si>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</si>
  <si>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</si>
  <si>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</si>
  <si>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</si>
  <si>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</si>
  <si>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</si>
  <si>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</si>
  <si>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</si>
  <si>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</si>
  <si>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</si>
  <si>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</si>
  <si>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</si>
  <si>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</si>
  <si>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</si>
  <si>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</si>
  <si>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</si>
  <si>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</si>
  <si>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</si>
  <si>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</si>
  <si>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</si>
  <si>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</si>
  <si>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</si>
  <si>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</si>
  <si>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</si>
  <si>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</si>
  <si>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</si>
  <si>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</si>
  <si>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</si>
  <si>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</si>
  <si>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</si>
  <si>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</si>
  <si>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</si>
  <si>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</si>
  <si>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</si>
  <si>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</si>
  <si>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</si>
  <si>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</si>
  <si>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</si>
  <si>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</si>
  <si>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</si>
  <si>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</si>
  <si>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</si>
  <si>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</si>
  <si>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</si>
  <si>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</si>
  <si>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</si>
  <si>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</si>
  <si>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</si>
  <si>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</si>
  <si>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</si>
  <si>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</si>
  <si>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</si>
  <si>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</si>
  <si>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</si>
  <si>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</si>
  <si>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</si>
  <si>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</si>
  <si>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</si>
  <si>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</si>
  <si>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</si>
  <si>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</si>
  <si>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</si>
  <si>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</si>
  <si>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</si>
  <si>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</si>
  <si>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</si>
  <si>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</si>
  <si>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</si>
  <si>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</si>
  <si>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</si>
  <si>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</si>
  <si>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</si>
  <si>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</si>
  <si>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</si>
  <si>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</si>
  <si>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</si>
  <si>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</si>
  <si>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</si>
  <si>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</si>
  <si>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</si>
  <si>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</si>
  <si>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</si>
  <si>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</si>
  <si>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</si>
  <si>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</si>
  <si>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</si>
  <si>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</si>
  <si>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</si>
  <si>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</si>
  <si>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</si>
  <si>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</si>
  <si>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</si>
  <si>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</si>
  <si>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</si>
  <si>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</si>
  <si>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</si>
  <si>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</si>
  <si>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</si>
  <si>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</si>
  <si>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</si>
  <si>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</si>
  <si>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</si>
  <si>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</si>
  <si>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</si>
  <si>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</si>
  <si>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</si>
  <si>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</si>
  <si>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</si>
  <si>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</si>
  <si>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</si>
  <si>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</si>
  <si>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</si>
  <si>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</si>
  <si>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</si>
  <si>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</si>
  <si>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</si>
  <si>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</si>
  <si>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</si>
  <si>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</si>
  <si>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</si>
  <si>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</si>
  <si>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</si>
  <si>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</si>
  <si>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</si>
  <si>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</si>
  <si>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</si>
  <si>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</si>
  <si>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</si>
  <si>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</si>
  <si>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</si>
  <si>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</si>
  <si>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</si>
  <si>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</si>
  <si>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</si>
  <si>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</si>
  <si>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</si>
  <si>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</si>
  <si>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</si>
  <si>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</si>
  <si>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</si>
  <si>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</si>
  <si>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</si>
  <si>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</si>
  <si>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</si>
  <si>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</si>
  <si>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</si>
  <si>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</si>
  <si>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</si>
  <si>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</si>
  <si>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</si>
  <si>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</si>
  <si>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</si>
  <si>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</si>
  <si>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</si>
  <si>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</si>
  <si>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</si>
  <si>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</si>
  <si>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</si>
  <si>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</si>
  <si>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</si>
  <si>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</si>
  <si>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</si>
  <si>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</si>
  <si>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</si>
  <si>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</si>
  <si>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</si>
  <si>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</si>
  <si>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</si>
  <si>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</si>
  <si>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</si>
  <si>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</si>
  <si>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</si>
  <si>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</si>
  <si>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</si>
  <si>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</si>
  <si>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</si>
  <si>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</si>
  <si>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</si>
  <si>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</si>
  <si>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</si>
  <si>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</si>
  <si>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</si>
  <si>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</si>
  <si>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</si>
  <si>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</si>
  <si>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</si>
  <si>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</si>
  <si>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</si>
  <si>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</si>
  <si>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</si>
  <si>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</si>
  <si>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</si>
  <si>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</si>
  <si>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</si>
  <si>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</si>
  <si>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</si>
  <si>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</si>
  <si>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</si>
  <si>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</si>
  <si>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</si>
  <si>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</si>
  <si>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</si>
  <si>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</si>
  <si>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</si>
  <si>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</si>
  <si>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</si>
  <si>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</si>
  <si>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</si>
  <si>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</si>
  <si>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</si>
  <si>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</si>
  <si>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</si>
  <si>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</si>
  <si>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</si>
  <si>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</si>
  <si>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</si>
  <si>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</si>
  <si>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</si>
  <si>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</si>
  <si>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</si>
  <si>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</si>
  <si>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</si>
  <si>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</si>
  <si>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</si>
  <si>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</si>
  <si>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</si>
  <si>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</si>
  <si>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</si>
  <si>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</si>
  <si>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</si>
  <si>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</si>
  <si>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</si>
  <si>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</si>
  <si>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</si>
  <si>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</si>
  <si>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</si>
  <si>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</si>
  <si>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</si>
  <si>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</si>
  <si>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</si>
  <si>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</si>
  <si>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</si>
  <si>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</si>
  <si>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</si>
  <si>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</si>
  <si>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</si>
  <si>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</si>
  <si>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</si>
  <si>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</si>
  <si>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</si>
  <si>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</si>
  <si>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</si>
  <si>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</si>
  <si>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</si>
  <si>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</si>
  <si>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</si>
  <si>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</si>
  <si>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</si>
  <si>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</si>
  <si>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</si>
  <si>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</si>
  <si>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</si>
  <si>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</si>
  <si>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</si>
  <si>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</si>
  <si>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</si>
  <si>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</si>
  <si>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</si>
  <si>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</si>
  <si>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</si>
  <si>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</si>
  <si>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</si>
  <si>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</si>
  <si>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</si>
  <si>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</si>
  <si>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</si>
  <si>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</si>
  <si>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</si>
  <si>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</si>
  <si>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</si>
  <si>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</si>
  <si>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</si>
  <si>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</si>
  <si>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</si>
  <si>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</si>
  <si>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</si>
  <si>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</si>
  <si>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</si>
  <si>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</si>
  <si>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</si>
  <si>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</si>
  <si>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</si>
  <si>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</si>
  <si>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</si>
  <si>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</si>
  <si>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</si>
  <si>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</si>
  <si>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</si>
  <si>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</si>
  <si>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</si>
  <si>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</si>
  <si>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</si>
  <si>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</si>
  <si>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</si>
  <si>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</si>
  <si>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</si>
  <si>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</si>
  <si>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</si>
  <si>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</si>
  <si>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</si>
  <si>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</si>
  <si>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</si>
  <si>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</si>
  <si>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</si>
  <si>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</si>
  <si>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</si>
  <si>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</si>
  <si>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</si>
  <si>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</si>
  <si>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</si>
  <si>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</si>
  <si>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</si>
  <si>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</si>
  <si>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</si>
  <si>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</si>
  <si>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</si>
  <si>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</si>
  <si>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</si>
  <si>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</si>
  <si>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</si>
  <si>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</si>
  <si>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</si>
  <si>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</si>
  <si>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</si>
  <si>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</si>
  <si>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</si>
  <si>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</si>
  <si>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</si>
  <si>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</si>
  <si>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</si>
  <si>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</si>
  <si>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</si>
  <si>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</si>
  <si>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</si>
  <si>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</si>
  <si>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</si>
  <si>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</si>
  <si>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</si>
  <si>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</si>
  <si>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</si>
  <si>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</si>
  <si>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</si>
  <si>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</si>
  <si>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</si>
  <si>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</si>
  <si>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</si>
  <si>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</si>
  <si>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</si>
  <si>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</si>
  <si>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</si>
  <si>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</si>
  <si>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</si>
  <si>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</si>
  <si>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</si>
  <si>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</si>
  <si>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</si>
  <si>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</si>
  <si>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</si>
  <si>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</si>
  <si>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</si>
  <si>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</si>
  <si>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</si>
  <si>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</si>
  <si>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</si>
  <si>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</si>
  <si>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</si>
  <si>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</si>
  <si>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</si>
  <si>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</si>
  <si>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</si>
  <si>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</si>
  <si>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</si>
  <si>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</si>
  <si>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</si>
  <si>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</si>
  <si>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</si>
  <si>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</si>
  <si>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</si>
  <si>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</si>
  <si>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</si>
  <si>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</si>
  <si>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</si>
  <si>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</si>
  <si>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</si>
  <si>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</si>
  <si>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</si>
  <si>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</si>
  <si>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</si>
  <si>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</si>
  <si>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</si>
  <si>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</si>
  <si>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</si>
  <si>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</si>
  <si>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</si>
  <si>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</si>
  <si>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</si>
  <si>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</si>
  <si>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</si>
  <si>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</si>
  <si>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</si>
  <si>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</si>
  <si>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</si>
  <si>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</si>
  <si>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</si>
  <si>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</si>
  <si>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</si>
  <si>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</si>
  <si>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</si>
  <si>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</si>
  <si>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</si>
  <si>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</si>
  <si>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</si>
  <si>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</si>
  <si>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</si>
  <si>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</si>
  <si>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</si>
  <si>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</si>
  <si>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</si>
  <si>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</si>
  <si>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</si>
  <si>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</si>
  <si>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</si>
  <si>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</si>
  <si>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</si>
  <si>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</si>
  <si>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</si>
  <si>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</si>
  <si>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</si>
  <si>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</si>
  <si>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</si>
  <si>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</si>
  <si>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</si>
  <si>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</si>
  <si>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</si>
  <si>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</si>
  <si>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</si>
  <si>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</si>
  <si>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</si>
  <si>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</si>
  <si>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</si>
  <si>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</si>
  <si>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</si>
  <si>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</si>
  <si>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</si>
  <si>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</si>
  <si>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</si>
  <si>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</si>
  <si>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</si>
  <si>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</si>
  <si>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</si>
  <si>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</si>
  <si>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</si>
  <si>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</si>
  <si>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</si>
  <si>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</si>
  <si>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</si>
  <si>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</si>
  <si>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</si>
  <si>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</si>
  <si>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</si>
  <si>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</si>
  <si>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</si>
  <si>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</si>
  <si>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</si>
  <si>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</si>
  <si>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</si>
  <si>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</si>
  <si>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</si>
  <si>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</si>
  <si>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</si>
  <si>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</si>
  <si>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</si>
  <si>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</si>
  <si>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</si>
  <si>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</si>
  <si>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</si>
  <si>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</si>
  <si>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</si>
  <si>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</si>
  <si>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</si>
  <si>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</si>
  <si>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</si>
  <si>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</si>
  <si>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</si>
  <si>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</si>
  <si>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</si>
  <si>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</si>
  <si>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</si>
  <si>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</si>
  <si>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</si>
  <si>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</si>
  <si>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</si>
  <si>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</si>
  <si>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</si>
  <si>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</si>
  <si>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</si>
  <si>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</si>
  <si>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</si>
  <si>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</si>
  <si>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</si>
  <si>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</si>
  <si>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</si>
  <si>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</si>
  <si>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</si>
  <si>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</si>
  <si>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</si>
  <si>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</si>
  <si>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</si>
  <si>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</si>
  <si>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</si>
  <si>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</si>
  <si>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</si>
  <si>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</si>
  <si>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</si>
  <si>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</si>
  <si>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</si>
  <si>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</si>
  <si>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</si>
  <si>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</si>
  <si>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</si>
  <si>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</si>
  <si>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</si>
  <si>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</si>
  <si>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</si>
  <si>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</si>
  <si>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</si>
  <si>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</si>
  <si>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</si>
  <si>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</si>
  <si>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</si>
  <si>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</si>
  <si>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</si>
  <si>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</si>
  <si>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</si>
  <si>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</si>
  <si>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</si>
  <si>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</si>
  <si>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</si>
  <si>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</si>
  <si>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</si>
  <si>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</si>
  <si>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</si>
  <si>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</si>
  <si>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</si>
  <si>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</si>
  <si>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</si>
  <si>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</si>
  <si>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</si>
  <si>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</si>
  <si>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</si>
  <si>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</si>
  <si>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</si>
  <si>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</si>
  <si>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</si>
  <si>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</si>
  <si>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</si>
  <si>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</si>
  <si>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</si>
  <si>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</si>
  <si>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</si>
  <si>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</si>
  <si>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</si>
  <si>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</si>
  <si>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</si>
  <si>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</si>
  <si>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</si>
  <si>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</si>
  <si>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</si>
  <si>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</si>
  <si>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</si>
  <si>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</si>
  <si>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</si>
  <si>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</si>
  <si>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</si>
  <si>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</si>
  <si>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</si>
  <si>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</si>
  <si>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</si>
  <si>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</si>
  <si>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</si>
  <si>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</si>
  <si>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</si>
  <si>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</si>
  <si>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</si>
  <si>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</si>
  <si>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</si>
  <si>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</si>
  <si>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</si>
  <si>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</si>
  <si>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</si>
  <si>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</si>
  <si>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</si>
  <si>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</si>
  <si>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</si>
  <si>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</si>
  <si>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</si>
  <si>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</si>
  <si>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</si>
  <si>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</si>
  <si>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</si>
  <si>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</si>
  <si>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</si>
  <si>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</si>
  <si>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</si>
  <si>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</si>
  <si>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</si>
  <si>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</si>
  <si>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</si>
  <si>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</si>
  <si>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</si>
  <si>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</si>
  <si>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</si>
  <si>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</si>
  <si>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</si>
  <si>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</si>
  <si>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</si>
  <si>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</si>
  <si>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</si>
  <si>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</si>
  <si>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</si>
  <si>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</si>
  <si>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</si>
  <si>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</si>
  <si>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</si>
  <si>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</si>
  <si>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</si>
  <si>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</si>
  <si>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</si>
  <si>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</si>
  <si>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</si>
  <si>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</si>
  <si>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</si>
  <si>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</si>
  <si>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</si>
  <si>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</si>
  <si>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</si>
  <si>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</si>
  <si>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</si>
  <si>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</si>
  <si>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</si>
  <si>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</si>
  <si>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</si>
  <si>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</si>
  <si>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</si>
  <si>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</si>
  <si>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</si>
  <si>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</si>
  <si>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</si>
  <si>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</si>
  <si>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</si>
  <si>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</si>
  <si>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</si>
  <si>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</si>
  <si>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</si>
  <si>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</si>
  <si>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</si>
  <si>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</si>
  <si>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</si>
  <si>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</si>
  <si>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</si>
  <si>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</si>
  <si>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</si>
  <si>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</si>
  <si>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</si>
  <si>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</si>
  <si>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</si>
  <si>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</si>
  <si>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</si>
  <si>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</si>
  <si>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</si>
  <si>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</si>
  <si>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</si>
  <si>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</si>
  <si>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</si>
  <si>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</si>
  <si>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</si>
  <si>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</si>
  <si>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</si>
  <si>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</si>
  <si>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</si>
  <si>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</si>
  <si>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</si>
  <si>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</si>
  <si>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</si>
  <si>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</si>
  <si>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</si>
  <si>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</si>
  <si>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</si>
  <si>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</si>
  <si>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</si>
  <si>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</si>
  <si>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</si>
  <si>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</si>
  <si>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</si>
  <si>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</si>
  <si>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</si>
  <si>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</si>
  <si>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</si>
  <si>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</si>
  <si>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</si>
  <si>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</si>
  <si>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</si>
  <si>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</si>
  <si>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</si>
  <si>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</si>
  <si>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</si>
  <si>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</si>
  <si>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</si>
  <si>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</si>
  <si>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</si>
  <si>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</si>
  <si>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</si>
  <si>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</si>
  <si>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</si>
  <si>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</si>
  <si>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</si>
  <si>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</si>
  <si>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</si>
  <si>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</si>
  <si>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</si>
  <si>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</si>
  <si>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</si>
  <si>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</si>
  <si>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</si>
  <si>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</si>
  <si>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</si>
  <si>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</si>
  <si>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</si>
  <si>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</si>
  <si>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</si>
  <si>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</si>
  <si>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</si>
  <si>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</si>
  <si>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</si>
  <si>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</si>
  <si>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</si>
  <si>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</si>
  <si>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</si>
  <si>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</si>
  <si>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</si>
  <si>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</si>
  <si>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</si>
  <si>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</si>
  <si>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</si>
  <si>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</si>
  <si>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</si>
  <si>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</si>
  <si>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</si>
  <si>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</si>
  <si>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</si>
  <si>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</si>
  <si>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</si>
  <si>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</si>
  <si>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</si>
  <si>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</si>
  <si>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</si>
  <si>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</si>
  <si>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</si>
  <si>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</si>
  <si>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</si>
  <si>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</si>
  <si>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</si>
  <si>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</si>
  <si>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</si>
  <si>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</si>
  <si>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</si>
  <si>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</si>
  <si>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</si>
  <si>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</si>
  <si>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</si>
  <si>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</si>
  <si>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</si>
  <si>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</si>
  <si>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</si>
  <si>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</si>
  <si>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</si>
  <si>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</si>
  <si>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</si>
  <si>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</si>
  <si>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</si>
  <si>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</si>
  <si>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</si>
  <si>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</si>
  <si>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</si>
  <si>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</si>
  <si>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</si>
  <si>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</si>
  <si>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</si>
  <si>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</si>
  <si>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</si>
  <si>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</si>
  <si>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</si>
  <si>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</si>
  <si>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</si>
  <si>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</si>
  <si>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</si>
  <si>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</si>
  <si>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</si>
  <si>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</si>
  <si>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</si>
  <si>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</si>
  <si>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</si>
  <si>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</si>
  <si>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</si>
  <si>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</si>
  <si>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</si>
  <si>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</si>
  <si>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</si>
  <si>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</si>
  <si>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</si>
  <si>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</si>
  <si>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</si>
  <si>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</si>
  <si>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</si>
  <si>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</si>
  <si>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</si>
  <si>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</si>
  <si>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</si>
  <si>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</si>
  <si>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</si>
  <si>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</si>
  <si>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</si>
  <si>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</si>
  <si>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</si>
  <si>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</si>
  <si>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</si>
  <si>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</si>
  <si>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</si>
  <si>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</si>
  <si>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</si>
  <si>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</si>
  <si>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</si>
  <si>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</si>
  <si>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</si>
  <si>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</si>
  <si>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</si>
  <si>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</si>
  <si>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</si>
  <si>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</si>
  <si>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</si>
  <si>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</si>
  <si>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</si>
  <si>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</si>
  <si>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</si>
  <si>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</si>
  <si>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</si>
  <si>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</si>
  <si>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</si>
  <si>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</si>
  <si>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</si>
  <si>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</si>
  <si>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</si>
  <si>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</si>
  <si>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</si>
  <si>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</si>
  <si>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</si>
  <si>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</si>
  <si>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</si>
  <si>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</si>
  <si>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</si>
  <si>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</si>
  <si>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</si>
  <si>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</si>
  <si>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</si>
  <si>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</si>
  <si>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</si>
  <si>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</si>
  <si>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</si>
  <si>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</si>
  <si>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</si>
  <si>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</si>
  <si>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</si>
  <si>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</si>
  <si>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</si>
  <si>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</si>
  <si>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</si>
  <si>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</si>
  <si>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</si>
  <si>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</si>
  <si>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</si>
  <si>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</si>
  <si>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</si>
  <si>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</si>
  <si>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</si>
  <si>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</si>
  <si>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</si>
  <si>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</si>
  <si>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</si>
  <si>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</si>
  <si>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</si>
  <si>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</si>
  <si>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</si>
  <si>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</si>
  <si>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</si>
  <si>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</si>
  <si>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</si>
  <si>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</si>
  <si>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</si>
  <si>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</si>
  <si>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</si>
  <si>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</si>
  <si>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</si>
  <si>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</si>
  <si>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</si>
  <si>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</si>
  <si>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</si>
  <si>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</si>
  <si>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</si>
  <si>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</si>
  <si>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</si>
  <si>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</si>
  <si>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</si>
  <si>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</si>
  <si>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</si>
  <si>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</si>
  <si>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</si>
  <si>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</si>
  <si>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</si>
  <si>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</si>
  <si>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</si>
  <si>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</si>
  <si>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</si>
  <si>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</si>
  <si>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</si>
  <si>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</si>
  <si>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</si>
  <si>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</si>
  <si>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</si>
  <si>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</si>
  <si>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</si>
  <si>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</si>
  <si>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</si>
  <si>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</si>
  <si>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</si>
  <si>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</si>
  <si>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</si>
  <si>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</si>
  <si>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</si>
  <si>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</si>
  <si>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</si>
  <si>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</si>
  <si>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</si>
  <si>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</si>
  <si>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</si>
  <si>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</si>
  <si>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</si>
  <si>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</si>
  <si>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</si>
  <si>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</si>
  <si>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</si>
  <si>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</si>
  <si>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</si>
  <si>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</si>
  <si>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</si>
  <si>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</si>
  <si>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</si>
  <si>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</si>
  <si>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</si>
  <si>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</si>
  <si>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</si>
  <si>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</si>
  <si>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</si>
  <si>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</si>
  <si>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</si>
  <si>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</si>
  <si>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</si>
  <si>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</si>
  <si>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</si>
  <si>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</si>
  <si>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</si>
  <si>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</si>
  <si>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</si>
  <si>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</si>
  <si>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</si>
  <si>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</si>
  <si>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</si>
  <si>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</si>
  <si>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</si>
  <si>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</si>
  <si>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</si>
  <si>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</si>
  <si>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</si>
  <si>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</si>
  <si>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</si>
  <si>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</si>
  <si>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</si>
  <si>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</si>
  <si>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</si>
  <si>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</si>
  <si>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</si>
  <si>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</si>
  <si>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</si>
  <si>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</si>
  <si>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</si>
  <si>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</si>
  <si>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</si>
  <si>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</si>
  <si>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</si>
  <si>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</si>
  <si>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</si>
  <si>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</si>
  <si>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</si>
  <si>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</si>
  <si>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</si>
  <si>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</si>
  <si>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</si>
  <si>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</si>
  <si>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</si>
  <si>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</si>
  <si>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</si>
  <si>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</si>
  <si>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</si>
  <si>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</si>
  <si>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</si>
  <si>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</si>
  <si>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</si>
  <si>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</si>
  <si>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</si>
  <si>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</si>
  <si>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</si>
  <si>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</si>
  <si>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</si>
  <si>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</si>
  <si>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</si>
  <si>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</si>
  <si>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</si>
  <si>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</si>
  <si>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</si>
  <si>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</si>
  <si>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</si>
  <si>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</si>
  <si>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</si>
  <si>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</si>
  <si>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</si>
  <si>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</si>
  <si>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</si>
  <si>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</si>
  <si>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</si>
  <si>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</si>
  <si>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</si>
  <si>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</si>
  <si>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</si>
  <si>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</si>
  <si>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</si>
  <si>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</si>
  <si>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</si>
  <si>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</si>
  <si>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</si>
  <si>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</si>
  <si>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</si>
  <si>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</si>
  <si>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</si>
  <si>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</si>
  <si>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</si>
  <si>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</si>
  <si>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</si>
  <si>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</si>
  <si>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</si>
  <si>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</si>
  <si>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</si>
  <si>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</si>
  <si>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</si>
  <si>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</si>
  <si>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</si>
  <si>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</si>
  <si>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</si>
  <si>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</si>
  <si>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</si>
  <si>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</si>
  <si>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</si>
  <si>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</si>
  <si>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</si>
  <si>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</si>
  <si>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</si>
  <si>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</si>
  <si>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</si>
  <si>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</si>
  <si>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</si>
  <si>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</si>
  <si>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</si>
  <si>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</si>
  <si>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</si>
  <si>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</si>
  <si>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</si>
  <si>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</si>
  <si>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</si>
  <si>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</si>
  <si>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</si>
  <si>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</si>
  <si>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</si>
  <si>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</si>
  <si>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</si>
  <si>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</si>
  <si>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</si>
  <si>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</si>
  <si>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</si>
  <si>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</si>
  <si>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</si>
  <si>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</si>
  <si>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</si>
  <si>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</si>
  <si>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</si>
  <si>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</si>
  <si>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</si>
  <si>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</si>
  <si>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</si>
  <si>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</si>
  <si>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</si>
  <si>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</si>
  <si>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</si>
  <si>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</si>
  <si>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</si>
  <si>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</si>
  <si>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</si>
  <si>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</si>
  <si>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</si>
  <si>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</si>
  <si>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</si>
  <si>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</si>
  <si>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</si>
  <si>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</si>
  <si>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</si>
  <si>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</si>
  <si>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</si>
  <si>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</si>
  <si>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</si>
  <si>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</si>
  <si>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</si>
  <si>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</si>
  <si>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</si>
  <si>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</si>
  <si>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</si>
  <si>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</si>
  <si>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</si>
  <si>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</si>
  <si>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</si>
  <si>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</si>
  <si>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</si>
  <si>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</si>
  <si>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</si>
  <si>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</si>
  <si>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</si>
  <si>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</si>
  <si>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</si>
  <si>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</si>
  <si>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</si>
  <si>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</si>
  <si>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</si>
  <si>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</si>
  <si>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</si>
  <si>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</si>
  <si>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</si>
  <si>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</si>
  <si>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</si>
  <si>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</si>
  <si>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</si>
  <si>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</si>
  <si>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</si>
  <si>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</si>
  <si>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</si>
  <si>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</si>
  <si>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</si>
  <si>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</si>
  <si>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</si>
  <si>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</si>
  <si>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</si>
  <si>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</si>
  <si>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</si>
  <si>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</si>
  <si>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</si>
  <si>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</si>
  <si>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</si>
  <si>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</si>
  <si>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</si>
  <si>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</si>
  <si>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</si>
  <si>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</si>
  <si>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</si>
  <si>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</si>
  <si>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</si>
  <si>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</si>
  <si>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</si>
  <si>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</si>
  <si>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</si>
  <si>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</si>
  <si>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</si>
  <si>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</si>
  <si>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</si>
  <si>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</si>
  <si>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</si>
  <si>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</si>
  <si>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</si>
  <si>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</si>
  <si>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</si>
  <si>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</si>
  <si>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</si>
  <si>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</si>
  <si>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</si>
  <si>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</si>
  <si>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</si>
  <si>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</si>
  <si>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</si>
  <si>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</si>
  <si>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</si>
  <si>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</si>
  <si>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</si>
  <si>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</si>
  <si>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</si>
  <si>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</si>
  <si>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</si>
  <si>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</si>
  <si>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</si>
  <si>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</si>
  <si>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</si>
  <si>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</si>
  <si>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</si>
  <si>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</si>
  <si>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</si>
  <si>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</si>
  <si>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</si>
  <si>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</si>
  <si>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</si>
  <si>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</si>
  <si>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</si>
  <si>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</si>
  <si>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</si>
  <si>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</si>
  <si>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</si>
  <si>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</si>
  <si>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</si>
  <si>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</si>
  <si>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</si>
  <si>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</si>
  <si>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</si>
  <si>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</si>
  <si>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</si>
  <si>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</si>
  <si>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</si>
  <si>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</si>
  <si>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</si>
  <si>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</si>
  <si>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</si>
  <si>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</si>
  <si>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</si>
  <si>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</si>
  <si>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</si>
  <si>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</si>
  <si>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</si>
  <si>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</si>
  <si>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</si>
  <si>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</si>
  <si>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</si>
  <si>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</si>
  <si>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</si>
  <si>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</si>
  <si>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</si>
  <si>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</si>
  <si>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</si>
  <si>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</si>
  <si>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</si>
  <si>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</si>
  <si>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</si>
  <si>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</si>
  <si>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</si>
  <si>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</si>
  <si>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</si>
  <si>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</si>
  <si>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</si>
  <si>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</si>
  <si>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</si>
  <si>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</si>
  <si>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</si>
  <si>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</si>
  <si>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</si>
  <si>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</si>
  <si>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</si>
  <si>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</si>
  <si>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</si>
  <si>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</si>
  <si>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</si>
  <si>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</si>
  <si>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</si>
  <si>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</si>
  <si>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</si>
  <si>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</si>
  <si>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</si>
  <si>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</si>
  <si>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</si>
  <si>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</si>
  <si>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</si>
  <si>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</si>
  <si>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</si>
  <si>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</si>
  <si>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</si>
  <si>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</si>
  <si>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</si>
  <si>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</si>
  <si>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</si>
  <si>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</si>
  <si>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</si>
  <si>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</si>
  <si>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</si>
  <si>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</si>
  <si>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</si>
  <si>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</si>
  <si>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</si>
  <si>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</si>
  <si>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</si>
  <si>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</si>
  <si>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</si>
  <si>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</si>
  <si>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</si>
  <si>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</si>
  <si>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</si>
  <si>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</si>
  <si>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</si>
  <si>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</si>
  <si>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</si>
  <si>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</si>
  <si>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</si>
  <si>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</si>
  <si>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</si>
  <si>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</si>
  <si>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</si>
  <si>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</si>
  <si>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</si>
  <si>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</si>
  <si>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</si>
  <si>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</si>
  <si>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</si>
  <si>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</si>
  <si>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</si>
  <si>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</si>
  <si>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</si>
  <si>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</si>
  <si>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</si>
  <si>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</si>
  <si>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</si>
  <si>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</si>
  <si>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</si>
  <si>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</si>
  <si>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</si>
  <si>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</si>
  <si>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</si>
  <si>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</si>
  <si>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</si>
  <si>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</si>
  <si>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</si>
  <si>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</si>
  <si>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</si>
  <si>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</si>
  <si>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</si>
  <si>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</si>
  <si>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</si>
  <si>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</si>
  <si>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</si>
  <si>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</si>
  <si>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</si>
  <si>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</si>
  <si>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</si>
  <si>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</si>
  <si>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</si>
  <si>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</si>
  <si>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</si>
  <si>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</si>
  <si>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</si>
  <si>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</si>
  <si>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</si>
  <si>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</si>
  <si>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</si>
  <si>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</si>
  <si>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</si>
  <si>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</si>
  <si>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</si>
  <si>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</si>
  <si>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</si>
  <si>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</si>
  <si>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</si>
  <si>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</si>
  <si>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</si>
  <si>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</si>
  <si>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</si>
  <si>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</si>
  <si>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</si>
  <si>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</si>
  <si>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</si>
  <si>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</si>
  <si>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</si>
  <si>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</si>
  <si>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</si>
  <si>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</si>
  <si>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</si>
  <si>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</si>
  <si>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</si>
  <si>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</si>
  <si>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</si>
  <si>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</si>
  <si>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</si>
  <si>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</si>
  <si>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</si>
  <si>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</si>
  <si>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</si>
  <si>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</si>
  <si>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</si>
  <si>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</si>
  <si>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</si>
  <si>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</si>
  <si>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</si>
  <si>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</si>
  <si>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</si>
  <si>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</si>
  <si>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</si>
  <si>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</si>
  <si>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</si>
  <si>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</si>
  <si>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</si>
  <si>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</si>
  <si>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</si>
  <si>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</si>
  <si>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</si>
  <si>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</si>
  <si>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</si>
  <si>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</si>
  <si>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</si>
  <si>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</si>
  <si>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</si>
  <si>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</si>
  <si>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</si>
  <si>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</si>
  <si>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</si>
  <si>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</si>
  <si>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</si>
  <si>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</si>
  <si>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</si>
  <si>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</si>
  <si>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</si>
  <si>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</si>
  <si>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</si>
  <si>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</si>
  <si>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</si>
  <si>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</si>
  <si>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</si>
  <si>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</si>
  <si>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</si>
  <si>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</si>
  <si>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</si>
  <si>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</si>
  <si>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</si>
  <si>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</si>
  <si>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</si>
  <si>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</si>
  <si>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</si>
  <si>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</si>
  <si>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</si>
  <si>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</si>
  <si>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</si>
  <si>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</si>
  <si>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</si>
  <si>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</si>
  <si>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</si>
  <si>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</si>
  <si>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</si>
  <si>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</si>
  <si>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</si>
  <si>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</si>
  <si>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</si>
  <si>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</si>
  <si>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</si>
  <si>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</si>
  <si>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</si>
  <si>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</si>
  <si>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</si>
  <si>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</si>
  <si>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</si>
  <si>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</si>
  <si>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</si>
  <si>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</si>
  <si>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</si>
  <si>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</si>
  <si>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</si>
  <si>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</si>
  <si>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</si>
  <si>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</si>
  <si>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</si>
  <si>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</si>
  <si>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</si>
  <si>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</si>
  <si>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</si>
  <si>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</si>
  <si>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</si>
  <si>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</si>
  <si>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</si>
  <si>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</si>
  <si>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</si>
  <si>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</si>
  <si>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</si>
  <si>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</si>
  <si>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</si>
  <si>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</si>
  <si>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</si>
  <si>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</si>
  <si>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</si>
  <si>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</si>
  <si>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</si>
  <si>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</si>
  <si>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</si>
  <si>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</si>
  <si>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</si>
  <si>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</si>
  <si>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</si>
  <si>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</si>
  <si>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</si>
  <si>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</si>
  <si>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</si>
  <si>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</si>
  <si>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</si>
  <si>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</si>
  <si>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</si>
  <si>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</si>
  <si>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</si>
  <si>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</si>
  <si>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</si>
  <si>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</si>
  <si>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</si>
  <si>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</si>
  <si>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</si>
  <si>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</si>
  <si>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</si>
  <si>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</si>
  <si>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</si>
  <si>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</si>
  <si>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</si>
  <si>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</si>
  <si>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</si>
  <si>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</si>
  <si>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</si>
  <si>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</si>
  <si>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</si>
  <si>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</si>
  <si>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</si>
  <si>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</si>
  <si>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</si>
  <si>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</si>
  <si>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</si>
  <si>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</si>
  <si>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</si>
  <si>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</si>
  <si>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</si>
  <si>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</si>
  <si>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</si>
  <si>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</si>
  <si>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</si>
  <si>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</si>
  <si>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</si>
  <si>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</si>
  <si>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</si>
  <si>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</si>
  <si>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</si>
  <si>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</si>
  <si>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</si>
  <si>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</si>
  <si>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</si>
  <si>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</si>
  <si>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</si>
  <si>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</si>
  <si>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</si>
  <si>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</si>
  <si>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</si>
  <si>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</si>
  <si>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</si>
  <si>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</si>
  <si>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</si>
  <si>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</si>
  <si>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</si>
  <si>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</si>
  <si>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</si>
  <si>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</si>
  <si>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</si>
  <si>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</si>
  <si>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</si>
  <si>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</si>
  <si>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</si>
  <si>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</si>
  <si>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</si>
  <si>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</si>
  <si>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</si>
  <si>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</si>
  <si>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</si>
  <si>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</si>
  <si>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</si>
  <si>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</si>
  <si>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</si>
  <si>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</si>
  <si>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</si>
  <si>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</si>
  <si>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</si>
  <si>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</si>
  <si>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</si>
  <si>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</si>
  <si>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</si>
  <si>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</si>
  <si>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</si>
  <si>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</si>
  <si>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</si>
  <si>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</si>
  <si>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</si>
  <si>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</si>
  <si>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</si>
  <si>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</si>
  <si>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</si>
  <si>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</si>
  <si>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</si>
  <si>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</si>
  <si>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</si>
  <si>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</si>
  <si>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</si>
  <si>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</si>
  <si>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</si>
  <si>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</si>
  <si>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</si>
  <si>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</si>
  <si>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</si>
  <si>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</si>
  <si>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</si>
  <si>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</si>
  <si>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</si>
  <si>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</si>
  <si>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</si>
  <si>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</si>
  <si>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</si>
  <si>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</si>
  <si>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</si>
  <si>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</si>
  <si>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</si>
  <si>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</si>
  <si>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</si>
  <si>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</si>
  <si>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</si>
  <si>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</si>
  <si>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</si>
  <si>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</si>
  <si>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</si>
  <si>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</si>
  <si>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</si>
  <si>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</si>
  <si>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</si>
  <si>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</si>
  <si>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</si>
  <si>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</si>
  <si>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</si>
  <si>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</si>
  <si>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</si>
  <si>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</si>
  <si>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</si>
  <si>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</si>
  <si>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</si>
  <si>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</si>
  <si>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</si>
  <si>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</si>
  <si>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</si>
  <si>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</si>
  <si>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</si>
  <si>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</si>
  <si>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</si>
  <si>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</si>
  <si>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</si>
  <si>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</si>
  <si>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</si>
  <si>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</si>
  <si>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</si>
  <si>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</si>
  <si>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</si>
  <si>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</si>
  <si>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</si>
  <si>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</si>
  <si>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</si>
  <si>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</si>
  <si>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</si>
  <si>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</si>
  <si>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</si>
  <si>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</si>
  <si>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</si>
  <si>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</si>
  <si>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</si>
  <si>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</si>
  <si>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</si>
  <si>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</si>
  <si>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</si>
  <si>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</si>
  <si>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</si>
  <si>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</si>
  <si>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</si>
  <si>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</si>
  <si>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</si>
  <si>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</si>
  <si>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</si>
  <si>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</si>
  <si>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</si>
  <si>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</si>
  <si>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</si>
  <si>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</si>
  <si>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</si>
  <si>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</si>
  <si>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</si>
  <si>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</si>
  <si>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</si>
  <si>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</si>
  <si>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</si>
  <si>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</si>
  <si>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</si>
  <si>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</si>
  <si>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</si>
  <si>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</si>
  <si>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</si>
  <si>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</si>
  <si>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</si>
  <si>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</si>
  <si>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</si>
  <si>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</si>
  <si>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</si>
  <si>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</si>
  <si>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</si>
  <si>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</si>
  <si>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</si>
  <si>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</si>
  <si>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</si>
  <si>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</si>
  <si>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</si>
  <si>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</si>
  <si>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</si>
  <si>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</si>
  <si>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</si>
  <si>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</si>
  <si>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</si>
  <si>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</si>
  <si>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</si>
  <si>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</si>
  <si>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</si>
  <si>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</si>
  <si>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</si>
  <si>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</si>
  <si>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</si>
  <si>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</si>
  <si>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</si>
  <si>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</si>
  <si>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</si>
  <si>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</si>
  <si>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</si>
  <si>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</si>
  <si>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</si>
  <si>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</si>
  <si>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</si>
  <si>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</si>
  <si>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</si>
  <si>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</si>
  <si>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</si>
  <si>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</si>
  <si>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</si>
  <si>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</si>
  <si>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</si>
  <si>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</si>
  <si>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</si>
  <si>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</si>
  <si>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</si>
  <si>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</si>
  <si>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</si>
  <si>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</si>
  <si>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</si>
  <si>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</si>
  <si>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</si>
  <si>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</si>
  <si>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</si>
  <si>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</si>
  <si>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</si>
  <si>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</si>
  <si>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</si>
  <si>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</si>
  <si>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</si>
  <si>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</si>
  <si>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</si>
  <si>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</si>
  <si>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</si>
  <si>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</si>
  <si>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</si>
  <si>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</si>
  <si>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</si>
  <si>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</si>
  <si>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</si>
  <si>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</si>
  <si>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</si>
  <si>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</si>
  <si>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</si>
  <si>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</si>
  <si>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</si>
  <si>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</si>
  <si>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</si>
  <si>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</si>
  <si>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</si>
  <si>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</si>
  <si>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</si>
  <si>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</si>
  <si>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</si>
  <si>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</si>
  <si>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</si>
  <si>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</si>
  <si>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</si>
  <si>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</si>
  <si>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</si>
  <si>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</si>
  <si>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</si>
  <si>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</si>
  <si>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</si>
  <si>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</si>
  <si>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</si>
  <si>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</si>
  <si>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</si>
  <si>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</si>
  <si>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</si>
  <si>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</si>
  <si>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</si>
  <si>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</si>
  <si>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</si>
  <si>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</si>
  <si>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</si>
  <si>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</si>
  <si>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</si>
  <si>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</si>
  <si>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</si>
  <si>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</si>
  <si>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</si>
  <si>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</si>
  <si>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</si>
  <si>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</si>
  <si>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</si>
  <si>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</si>
  <si>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</si>
  <si>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</si>
  <si>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</si>
  <si>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</si>
  <si>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</si>
  <si>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</si>
  <si>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</si>
  <si>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</si>
  <si>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</si>
  <si>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</si>
  <si>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</si>
  <si>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</si>
  <si>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</si>
  <si>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</si>
  <si>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</si>
  <si>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</si>
  <si>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</si>
  <si>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</si>
  <si>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</si>
  <si>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</si>
  <si>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</si>
  <si>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</si>
  <si>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</si>
  <si>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</si>
  <si>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</si>
  <si>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</si>
  <si>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</si>
  <si>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</si>
  <si>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</si>
  <si>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</si>
  <si>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</si>
  <si>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</si>
  <si>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</si>
  <si>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</si>
  <si>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</si>
  <si>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</si>
  <si>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</si>
  <si>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</si>
  <si>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</si>
  <si>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</si>
  <si>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</si>
  <si>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</si>
  <si>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</si>
  <si>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</si>
  <si>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</si>
  <si>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</si>
  <si>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</si>
  <si>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</si>
  <si>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</si>
  <si>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</si>
  <si>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</si>
  <si>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</si>
  <si>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</si>
  <si>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</si>
  <si>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</si>
  <si>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</si>
  <si>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</si>
  <si>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</si>
  <si>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</si>
  <si>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</si>
  <si>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</si>
  <si>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</si>
  <si>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</si>
  <si>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</si>
  <si>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</si>
  <si>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</si>
  <si>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</si>
  <si>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</si>
  <si>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</si>
  <si>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</si>
  <si>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</si>
  <si>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</si>
  <si>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</si>
  <si>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</si>
  <si>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</si>
  <si>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</si>
  <si>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</si>
  <si>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</si>
  <si>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</si>
  <si>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</si>
  <si>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</si>
  <si>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</si>
  <si>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</si>
  <si>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</si>
  <si>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</si>
  <si>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</si>
  <si>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</si>
  <si>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</si>
  <si>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</si>
  <si>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</si>
  <si>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</si>
  <si>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</si>
  <si>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</si>
  <si>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</si>
  <si>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</si>
  <si>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</si>
  <si>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</si>
  <si>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</si>
  <si>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</si>
  <si>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</si>
  <si>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</si>
  <si>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</si>
  <si>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</si>
  <si>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</si>
  <si>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</si>
  <si>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</si>
  <si>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</si>
  <si>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</si>
  <si>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</si>
  <si>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</si>
  <si>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</si>
  <si>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</si>
  <si>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</si>
  <si>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</si>
  <si>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</si>
  <si>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</si>
  <si>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</si>
  <si>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</si>
  <si>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</si>
  <si>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</si>
  <si>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</si>
  <si>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</si>
  <si>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</si>
  <si>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</si>
  <si>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</si>
  <si>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</si>
  <si>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</si>
  <si>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</si>
  <si>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</si>
  <si>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</si>
  <si>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</si>
  <si>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</si>
  <si>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</si>
  <si>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</si>
  <si>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</si>
  <si>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</si>
  <si>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</si>
  <si>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</si>
  <si>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</si>
  <si>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</si>
  <si>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</si>
  <si>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</si>
  <si>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</si>
  <si>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</si>
  <si>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</si>
  <si>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</si>
  <si>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</si>
  <si>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</si>
  <si>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</si>
  <si>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</si>
  <si>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</si>
  <si>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</si>
  <si>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</si>
  <si>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</si>
  <si>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</si>
  <si>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</si>
  <si>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</si>
  <si>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</si>
  <si>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</si>
  <si>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</si>
  <si>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</si>
  <si>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</si>
  <si>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</si>
  <si>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</si>
  <si>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</si>
  <si>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</si>
  <si>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</si>
  <si>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</si>
  <si>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</si>
  <si>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</si>
  <si>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</si>
  <si>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</si>
  <si>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</si>
  <si>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</si>
  <si>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</si>
  <si>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</si>
  <si>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</si>
  <si>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</si>
  <si>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</si>
  <si>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</si>
  <si>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</si>
  <si>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</si>
  <si>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</si>
  <si>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</si>
  <si>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</si>
  <si>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</si>
  <si>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</si>
  <si>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</si>
  <si>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</si>
  <si>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</si>
  <si>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</si>
  <si>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</si>
  <si>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</si>
  <si>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</si>
  <si>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</si>
  <si>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</si>
  <si>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</si>
  <si>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</si>
  <si>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</si>
  <si>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</si>
  <si>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</si>
  <si>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</si>
  <si>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</si>
  <si>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</si>
  <si>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</si>
  <si>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</si>
  <si>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</si>
  <si>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</si>
  <si>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</si>
  <si>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</si>
  <si>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</si>
  <si>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</si>
  <si>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</si>
  <si>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</si>
  <si>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</si>
  <si>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</si>
  <si>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</si>
  <si>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</si>
  <si>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</si>
  <si>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</si>
  <si>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</si>
  <si>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</si>
  <si>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</si>
  <si>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</si>
  <si>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</si>
  <si>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</si>
  <si>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</si>
  <si>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</si>
  <si>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</si>
  <si>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</si>
  <si>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</si>
  <si>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</si>
  <si>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</si>
  <si>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</si>
  <si>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</si>
  <si>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</si>
  <si>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</si>
  <si>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</si>
  <si>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</si>
  <si>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</si>
  <si>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</si>
  <si>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</si>
  <si>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</si>
  <si>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</si>
  <si>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</si>
  <si>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</si>
  <si>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</si>
  <si>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</si>
  <si>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</si>
  <si>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</si>
  <si>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</si>
  <si>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</si>
  <si>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</si>
  <si>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</si>
  <si>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</si>
  <si>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</si>
  <si>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</si>
  <si>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</si>
  <si>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</si>
  <si>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</si>
  <si>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</si>
  <si>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</si>
  <si>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</si>
  <si>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</si>
  <si>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</si>
  <si>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</si>
  <si>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</si>
  <si>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</si>
  <si>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</si>
  <si>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</si>
  <si>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</si>
  <si>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</si>
  <si>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</si>
  <si>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</si>
  <si>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</si>
  <si>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</si>
  <si>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</si>
  <si>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</si>
  <si>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</si>
  <si>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</si>
  <si>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</si>
  <si>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</si>
  <si>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</si>
  <si>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</si>
  <si>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</si>
  <si>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</si>
  <si>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</si>
  <si>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</si>
  <si>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</si>
  <si>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</si>
  <si>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</si>
  <si>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</si>
  <si>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</si>
  <si>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</si>
  <si>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</si>
  <si>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</si>
  <si>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</si>
  <si>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</si>
  <si>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</si>
  <si>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</si>
  <si>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</si>
  <si>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</si>
  <si>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</si>
  <si>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</si>
  <si>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</si>
  <si>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</si>
  <si>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</si>
  <si>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</si>
  <si>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</si>
  <si>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</si>
  <si>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</si>
  <si>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</si>
  <si>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</si>
  <si>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</si>
  <si>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</si>
  <si>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</si>
  <si>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</si>
  <si>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</si>
  <si>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</si>
  <si>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</si>
  <si>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</si>
  <si>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</si>
  <si>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</si>
  <si>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</si>
  <si>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</si>
  <si>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</si>
  <si>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</si>
  <si>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</si>
  <si>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</si>
  <si>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</si>
  <si>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</si>
  <si>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</si>
  <si>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</si>
  <si>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</si>
  <si>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</si>
  <si>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</si>
  <si>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</si>
  <si>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</si>
  <si>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</si>
  <si>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</si>
  <si>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</si>
  <si>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</si>
  <si>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</si>
  <si>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</si>
  <si>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</si>
  <si>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</si>
  <si>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</si>
  <si>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</si>
  <si>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</si>
  <si>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</si>
  <si>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</si>
  <si>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</si>
  <si>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</si>
  <si>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</si>
  <si>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</si>
  <si>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</si>
  <si>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</si>
  <si>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</si>
  <si>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</si>
  <si>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</si>
  <si>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</si>
  <si>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</si>
  <si>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</si>
  <si>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</si>
  <si>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</si>
  <si>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</si>
  <si>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</si>
  <si>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</si>
  <si>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</si>
  <si>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</si>
  <si>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</si>
  <si>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</si>
  <si>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</si>
  <si>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</si>
  <si>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</si>
  <si>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</si>
  <si>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</si>
  <si>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</si>
  <si>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</si>
  <si>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</si>
  <si>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</si>
  <si>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</si>
  <si>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</si>
  <si>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</si>
  <si>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</si>
  <si>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</si>
  <si>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</si>
  <si>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</si>
  <si>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</si>
  <si>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</si>
  <si>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</si>
  <si>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</si>
  <si>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</si>
  <si>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</si>
  <si>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</si>
  <si>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</si>
  <si>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</si>
  <si>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</si>
  <si>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</si>
  <si>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</si>
  <si>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</si>
  <si>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</si>
  <si>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</si>
  <si>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</si>
  <si>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</si>
  <si>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</si>
  <si>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</si>
  <si>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</si>
  <si>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</si>
  <si>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</si>
  <si>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</si>
  <si>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</si>
  <si>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</si>
  <si>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</si>
  <si>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</si>
  <si>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</si>
  <si>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</si>
  <si>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</si>
  <si>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</si>
  <si>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</si>
  <si>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</si>
  <si>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</si>
  <si>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</si>
  <si>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</si>
  <si>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</si>
  <si>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</si>
  <si>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</si>
  <si>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</si>
  <si>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</si>
  <si>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</si>
  <si>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</si>
  <si>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</si>
  <si>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</si>
  <si>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</si>
  <si>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</si>
  <si>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</si>
  <si>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</si>
  <si>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</si>
  <si>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</si>
  <si>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</si>
  <si>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</si>
  <si>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</si>
  <si>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</si>
  <si>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</si>
  <si>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</si>
  <si>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</si>
  <si>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</si>
  <si>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</si>
  <si>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</si>
  <si>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</si>
  <si>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</si>
  <si>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</si>
  <si>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</si>
  <si>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</si>
  <si>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</si>
  <si>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</si>
  <si>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</si>
  <si>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</si>
  <si>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</si>
  <si>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</si>
  <si>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</si>
  <si>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</si>
  <si>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</si>
  <si>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</si>
  <si>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</si>
  <si>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</si>
  <si>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</si>
  <si>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</si>
  <si>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</si>
  <si>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</si>
  <si>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</si>
  <si>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</si>
  <si>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</si>
  <si>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</si>
  <si>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</si>
  <si>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</si>
  <si>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</si>
  <si>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</si>
  <si>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</si>
  <si>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</si>
  <si>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</si>
  <si>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</si>
  <si>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</si>
  <si>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</si>
  <si>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</si>
  <si>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</si>
  <si>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</si>
  <si>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</si>
  <si>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</si>
  <si>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</si>
  <si>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</si>
  <si>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</si>
  <si>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</si>
  <si>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</si>
  <si>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</si>
  <si>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</si>
  <si>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</si>
  <si>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</si>
  <si>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</si>
  <si>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</si>
  <si>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</si>
  <si>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</si>
  <si>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</si>
  <si>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</si>
  <si>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</si>
  <si>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</si>
  <si>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</si>
  <si>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</si>
  <si>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</si>
  <si>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</si>
  <si>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</si>
  <si>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</si>
  <si>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</si>
  <si>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</si>
  <si>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</si>
  <si>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</si>
  <si>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</si>
  <si>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</si>
  <si>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</si>
  <si>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</si>
  <si>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</si>
  <si>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</si>
  <si>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</si>
  <si>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</si>
  <si>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</si>
  <si>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</si>
  <si>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</si>
  <si>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</si>
  <si>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</si>
  <si>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</si>
  <si>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</si>
  <si>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</si>
  <si>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</si>
  <si>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</si>
  <si>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</si>
  <si>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</si>
  <si>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</si>
  <si>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</si>
  <si>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</si>
  <si>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</si>
  <si>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</si>
  <si>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</si>
  <si>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</si>
  <si>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</si>
  <si>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</si>
  <si>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</si>
  <si>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</si>
  <si>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</si>
  <si>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</si>
  <si>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</si>
  <si>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</si>
  <si>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</si>
  <si>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</si>
  <si>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</si>
  <si>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</si>
  <si>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</si>
  <si>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</si>
  <si>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</si>
  <si>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</si>
  <si>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</si>
  <si>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</si>
  <si>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</si>
  <si>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</si>
  <si>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</si>
  <si>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</si>
  <si>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</si>
  <si>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</si>
  <si>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</si>
  <si>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</si>
  <si>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</si>
  <si>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</si>
  <si>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</si>
  <si>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</si>
  <si>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</si>
  <si>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</si>
  <si>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</si>
  <si>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</si>
  <si>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</si>
  <si>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</si>
  <si>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</si>
  <si>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</si>
  <si>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</si>
  <si>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</si>
  <si>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</si>
  <si>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</si>
  <si>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</si>
  <si>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</si>
  <si>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</si>
  <si>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</si>
  <si>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</si>
  <si>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</si>
  <si>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</si>
  <si>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</si>
  <si>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</si>
  <si>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</si>
  <si>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</si>
  <si>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</si>
  <si>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</si>
  <si>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</si>
  <si>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</si>
  <si>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</si>
  <si>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</si>
  <si>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</si>
  <si>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</si>
  <si>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</si>
  <si>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</si>
  <si>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</si>
  <si>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</si>
  <si>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</si>
  <si>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</si>
  <si>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</si>
  <si>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</si>
  <si>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</si>
  <si>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</si>
  <si>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</si>
  <si>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</si>
  <si>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</si>
  <si>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</si>
  <si>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</si>
  <si>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</si>
  <si>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</si>
  <si>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</si>
  <si>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</si>
  <si>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</si>
  <si>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</si>
  <si>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</si>
  <si>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</si>
  <si>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</si>
  <si>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</si>
  <si>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</si>
  <si>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</si>
  <si>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</si>
  <si>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</si>
  <si>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</si>
  <si>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</si>
  <si>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</si>
  <si>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</si>
  <si>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</si>
  <si>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</si>
  <si>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</si>
  <si>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</si>
  <si>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</si>
  <si>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</si>
  <si>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</si>
  <si>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</si>
  <si>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</si>
  <si>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</si>
  <si>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</si>
  <si>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</si>
  <si>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</si>
  <si>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</si>
  <si>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</si>
  <si>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</si>
  <si>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</si>
  <si>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</si>
  <si>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</si>
  <si>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</si>
  <si>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</si>
  <si>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</si>
  <si>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</si>
  <si>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</si>
  <si>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</si>
  <si>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</si>
  <si>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</si>
  <si>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</si>
  <si>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</si>
  <si>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</si>
  <si>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</si>
  <si>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</si>
  <si>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</si>
  <si>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</si>
  <si>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</si>
  <si>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</si>
  <si>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</si>
  <si>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</si>
  <si>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</si>
  <si>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</si>
  <si>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</si>
  <si>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</si>
  <si>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</si>
  <si>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</si>
  <si>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</si>
  <si>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</si>
  <si>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</si>
  <si>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</si>
  <si>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</si>
  <si>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</si>
  <si>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</si>
  <si>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</si>
  <si>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</si>
  <si>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</si>
  <si>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</si>
  <si>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</si>
  <si>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</si>
  <si>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</si>
  <si>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</si>
  <si>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</si>
  <si>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</si>
  <si>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</si>
  <si>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</si>
  <si>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</si>
  <si>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</si>
  <si>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</si>
  <si>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</si>
  <si>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</si>
  <si>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</si>
  <si>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</si>
  <si>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</si>
  <si>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</si>
  <si>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</si>
  <si>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</si>
  <si>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</si>
  <si>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</si>
  <si>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</si>
  <si>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</si>
  <si>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</si>
  <si>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</si>
  <si>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</si>
  <si>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</si>
  <si>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</si>
  <si>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</si>
  <si>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</si>
  <si>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</si>
  <si>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</si>
  <si>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</si>
  <si>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</si>
  <si>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</si>
  <si>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</si>
  <si>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</si>
  <si>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</si>
  <si>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</si>
  <si>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</si>
  <si>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</si>
  <si>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</si>
  <si>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</si>
  <si>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</si>
  <si>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</si>
  <si>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</si>
  <si>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</si>
  <si>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</si>
  <si>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</si>
  <si>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</si>
  <si>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</si>
  <si>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</si>
  <si>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</si>
  <si>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</si>
  <si>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</si>
  <si>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</si>
  <si>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</si>
  <si>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</si>
  <si>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</si>
  <si>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</si>
  <si>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</si>
  <si>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</si>
  <si>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</si>
  <si>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</si>
  <si>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</si>
  <si>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</si>
  <si>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</si>
  <si>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</si>
  <si>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</si>
  <si>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</si>
  <si>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</si>
  <si>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</si>
  <si>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</si>
  <si>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</si>
  <si>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</si>
  <si>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</si>
  <si>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</si>
  <si>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</si>
  <si>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</si>
  <si>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</si>
  <si>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</si>
  <si>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</si>
  <si>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</si>
  <si>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</si>
  <si>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</si>
  <si>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</si>
  <si>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</si>
  <si>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</si>
  <si>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</si>
  <si>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</si>
  <si>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</si>
  <si>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</si>
  <si>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</si>
  <si>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</si>
  <si>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</si>
  <si>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</si>
  <si>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</si>
  <si>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</si>
  <si>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</si>
  <si>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</si>
  <si>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</si>
  <si>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</si>
  <si>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</si>
  <si>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</si>
  <si>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</si>
  <si>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</si>
  <si>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</si>
  <si>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</si>
  <si>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</si>
  <si>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</si>
  <si>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</si>
  <si>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</si>
  <si>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</si>
  <si>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</si>
  <si>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</si>
  <si>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</si>
  <si>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</si>
  <si>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</si>
  <si>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</si>
  <si>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</si>
  <si>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</si>
  <si>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</si>
  <si>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</si>
  <si>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</si>
  <si>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</si>
  <si>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</si>
  <si>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</si>
  <si>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</si>
  <si>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</si>
  <si>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</si>
  <si>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</si>
  <si>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</si>
  <si>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</si>
  <si>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</si>
  <si>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</si>
  <si>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</si>
  <si>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</si>
  <si>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</si>
  <si>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</si>
  <si>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</si>
  <si>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</si>
  <si>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</si>
  <si>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</si>
  <si>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</si>
  <si>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</si>
  <si>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</si>
  <si>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</si>
  <si>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</si>
  <si>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</si>
  <si>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</si>
  <si>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</si>
  <si>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</si>
  <si>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</si>
  <si>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</si>
  <si>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</si>
  <si>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</si>
  <si>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</si>
  <si>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</si>
  <si>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</si>
  <si>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</si>
  <si>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</si>
  <si>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</si>
  <si>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</si>
  <si>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</si>
  <si>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</si>
  <si>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</si>
  <si>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</si>
  <si>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</si>
  <si>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</si>
  <si>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</si>
  <si>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</si>
  <si>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</si>
  <si>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</si>
  <si>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</si>
  <si>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</si>
  <si>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</si>
  <si>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</si>
  <si>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</si>
  <si>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</si>
  <si>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</si>
  <si>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</si>
  <si>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</si>
  <si>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</si>
  <si>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</si>
  <si>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</si>
  <si>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</si>
  <si>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</si>
  <si>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</si>
  <si>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</si>
  <si>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</si>
  <si>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</si>
  <si>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</si>
  <si>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</si>
  <si>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</si>
  <si>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</si>
  <si>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</si>
  <si>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</si>
  <si>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</si>
  <si>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</si>
  <si>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</si>
  <si>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</si>
  <si>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</si>
  <si>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</si>
  <si>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</si>
  <si>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</si>
  <si>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</si>
  <si>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</si>
  <si>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</si>
  <si>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</si>
  <si>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</si>
  <si>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</si>
  <si>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</si>
  <si>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</si>
  <si>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</si>
  <si>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</si>
  <si>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</si>
  <si>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</si>
  <si>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</si>
  <si>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</si>
  <si>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</si>
  <si>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</si>
  <si>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</si>
  <si>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</si>
  <si>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</si>
  <si>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</si>
  <si>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</si>
  <si>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</si>
  <si>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</si>
  <si>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</si>
  <si>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</si>
  <si>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</si>
  <si>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</si>
  <si>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</si>
  <si>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</si>
  <si>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</si>
  <si>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</si>
  <si>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</si>
  <si>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</si>
  <si>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</si>
  <si>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</si>
  <si>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</si>
  <si>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</si>
  <si>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</si>
  <si>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</si>
  <si>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</si>
  <si>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</si>
  <si>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</si>
  <si>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</si>
  <si>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</si>
  <si>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</si>
  <si>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</si>
  <si>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</si>
  <si>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</si>
  <si>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</si>
  <si>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</si>
  <si>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</si>
  <si>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</si>
  <si>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</si>
  <si>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</si>
  <si>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</si>
  <si>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</si>
  <si>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</si>
  <si>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</si>
  <si>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</si>
  <si>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</si>
  <si>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</si>
  <si>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</si>
  <si>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</si>
  <si>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</si>
  <si>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</si>
  <si>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</si>
  <si>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</si>
  <si>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</si>
  <si>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</si>
  <si>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</si>
  <si>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</si>
  <si>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</si>
  <si>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</si>
  <si>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</si>
  <si>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</si>
  <si>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</si>
  <si>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</si>
  <si>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</si>
  <si>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</si>
  <si>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</si>
  <si>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</si>
  <si>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</si>
  <si>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</si>
  <si>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</si>
  <si>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</si>
  <si>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</si>
  <si>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</si>
  <si>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</si>
  <si>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</si>
  <si>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</si>
  <si>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</si>
  <si>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</si>
  <si>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</si>
  <si>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</si>
  <si>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</si>
  <si>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</si>
  <si>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</si>
  <si>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</si>
  <si>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</si>
  <si>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</si>
  <si>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</si>
  <si>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</si>
  <si>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</si>
  <si>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</si>
  <si>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</si>
  <si>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</si>
  <si>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</si>
  <si>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</si>
  <si>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</si>
  <si>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</si>
  <si>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</si>
  <si>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</si>
  <si>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</si>
  <si>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</si>
  <si>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</si>
  <si>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</si>
  <si>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</si>
  <si>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</si>
  <si>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</si>
  <si>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</si>
  <si>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</si>
  <si>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</si>
  <si>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</si>
  <si>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</si>
  <si>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</si>
  <si>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</si>
  <si>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</si>
  <si>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</si>
  <si>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</si>
  <si>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</si>
  <si>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</si>
  <si>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</si>
  <si>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</si>
  <si>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</si>
  <si>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</si>
  <si>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</si>
  <si>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</si>
  <si>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</si>
  <si>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</si>
  <si>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</si>
  <si>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</si>
  <si>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</si>
  <si>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</si>
  <si>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</si>
  <si>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</si>
  <si>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</si>
  <si>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</si>
  <si>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</si>
  <si>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</si>
  <si>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</si>
  <si>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</si>
  <si>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</si>
  <si>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</si>
  <si>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</si>
  <si>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</si>
  <si>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</si>
  <si>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</si>
  <si>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</si>
  <si>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</si>
  <si>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</si>
  <si>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</si>
  <si>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</si>
  <si>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</si>
  <si>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</si>
  <si>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</si>
  <si>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</si>
  <si>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</si>
  <si>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</si>
  <si>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</si>
  <si>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</si>
  <si>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</si>
  <si>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</si>
  <si>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</si>
  <si>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</si>
  <si>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</si>
  <si>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</si>
  <si>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</si>
  <si>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</si>
  <si>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</si>
  <si>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</si>
  <si>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</si>
  <si>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</si>
  <si>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</si>
  <si>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</si>
  <si>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</si>
  <si>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</si>
  <si>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</si>
  <si>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</si>
  <si>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</si>
  <si>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</si>
  <si>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</si>
  <si>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</si>
  <si>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</si>
  <si>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</si>
  <si>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</si>
  <si>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</si>
  <si>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</si>
  <si>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</si>
  <si>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</si>
  <si>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</si>
  <si>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</si>
  <si>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</si>
  <si>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</si>
  <si>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</si>
  <si>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</si>
  <si>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</si>
  <si>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</si>
  <si>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</si>
  <si>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</si>
  <si>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</si>
  <si>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</si>
  <si>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</si>
  <si>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</si>
  <si>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</si>
  <si>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</si>
  <si>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</si>
  <si>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</si>
  <si>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</si>
  <si>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</si>
  <si>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</si>
  <si>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</si>
  <si>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</si>
  <si>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</si>
  <si>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</si>
  <si>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</si>
  <si>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</si>
  <si>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</si>
  <si>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</si>
  <si>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</si>
  <si>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</si>
  <si>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</si>
  <si>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</si>
  <si>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</si>
  <si>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</si>
  <si>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</si>
  <si>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</si>
  <si>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</si>
  <si>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</si>
  <si>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</si>
  <si>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</si>
  <si>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</si>
  <si>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</si>
  <si>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</si>
  <si>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</si>
  <si>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</si>
  <si>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</si>
  <si>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</si>
  <si>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</si>
  <si>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</si>
  <si>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</si>
  <si>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</si>
  <si>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</si>
  <si>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</si>
  <si>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</si>
  <si>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</si>
  <si>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</si>
  <si>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</si>
  <si>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</si>
  <si>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</si>
  <si>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</si>
  <si>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</si>
  <si>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</si>
  <si>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</si>
  <si>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</si>
  <si>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</si>
  <si>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</si>
  <si>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</si>
  <si>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</si>
  <si>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</si>
  <si>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</si>
  <si>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</si>
  <si>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</si>
  <si>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</si>
  <si>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</si>
  <si>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</si>
  <si>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</si>
  <si>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</si>
  <si>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</si>
  <si>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</si>
  <si>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</si>
  <si>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</si>
  <si>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</si>
  <si>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</si>
  <si>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</si>
  <si>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</si>
  <si>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</si>
  <si>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</si>
  <si>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</si>
  <si>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</si>
  <si>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</si>
  <si>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</si>
  <si>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</si>
  <si>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</si>
  <si>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</si>
  <si>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</si>
  <si>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</si>
  <si>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</si>
  <si>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</si>
  <si>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</si>
  <si>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</si>
  <si>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</si>
  <si>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</si>
  <si>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</si>
  <si>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</si>
  <si>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</si>
  <si>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</si>
  <si>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</si>
  <si>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</si>
  <si>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</si>
  <si>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</si>
  <si>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</si>
  <si>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</si>
  <si>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</si>
  <si>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</si>
  <si>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</si>
  <si>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</si>
  <si>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</si>
  <si>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</si>
  <si>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</si>
  <si>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</si>
  <si>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</si>
  <si>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</si>
  <si>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</si>
  <si>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</si>
  <si>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</si>
  <si>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</si>
  <si>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</si>
  <si>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</si>
  <si>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</si>
  <si>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</si>
  <si>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</si>
  <si>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</si>
  <si>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</si>
  <si>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</si>
  <si>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</si>
  <si>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</si>
  <si>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</si>
  <si>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</si>
  <si>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</si>
  <si>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</si>
  <si>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</si>
  <si>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</si>
  <si>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</si>
  <si>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</si>
  <si>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</si>
  <si>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</si>
  <si>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</si>
  <si>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</si>
  <si>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</si>
  <si>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</si>
  <si>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</si>
  <si>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</si>
  <si>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</si>
  <si>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</si>
  <si>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</si>
  <si>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</si>
  <si>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</si>
  <si>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</si>
  <si>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</si>
  <si>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</si>
  <si>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</si>
  <si>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</si>
  <si>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</si>
  <si>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</si>
  <si>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</si>
  <si>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</si>
  <si>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</si>
  <si>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</si>
  <si>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</si>
  <si>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</si>
  <si>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</si>
  <si>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</si>
  <si>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</si>
  <si>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</si>
  <si>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</si>
  <si>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</si>
  <si>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</si>
  <si>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</si>
  <si>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</si>
  <si>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</si>
  <si>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</si>
  <si>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</si>
  <si>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</si>
  <si>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</si>
  <si>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</si>
  <si>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</si>
  <si>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</si>
  <si>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</si>
  <si>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</si>
  <si>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</si>
  <si>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</si>
  <si>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</si>
  <si>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</si>
  <si>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</si>
  <si>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</si>
  <si>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</si>
  <si>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</si>
  <si>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</si>
  <si>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</si>
  <si>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</si>
  <si>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</si>
  <si>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</si>
  <si>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</si>
  <si>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</si>
  <si>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</si>
  <si>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</si>
  <si>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</si>
  <si>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</si>
  <si>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</si>
  <si>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</si>
  <si>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</si>
  <si>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</si>
  <si>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</si>
  <si>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</si>
  <si>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</si>
  <si>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</si>
  <si>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</si>
  <si>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</si>
  <si>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</si>
  <si>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</si>
  <si>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</si>
  <si>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</si>
  <si>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</si>
  <si>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</si>
  <si>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</si>
  <si>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</si>
  <si>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</si>
  <si>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</si>
  <si>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</si>
  <si>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</si>
  <si>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</si>
  <si>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</si>
  <si>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</si>
  <si>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</si>
  <si>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</si>
  <si>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</si>
  <si>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</si>
  <si>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</si>
  <si>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</si>
  <si>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</si>
  <si>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</si>
  <si>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</si>
  <si>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</si>
  <si>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</si>
  <si>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</si>
  <si>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</si>
  <si>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</si>
  <si>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</si>
  <si>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</si>
  <si>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</si>
  <si>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</si>
  <si>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</si>
  <si>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</si>
  <si>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</si>
  <si>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</si>
  <si>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</si>
  <si>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</si>
  <si>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</si>
  <si>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</si>
  <si>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</si>
  <si>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</si>
  <si>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</si>
  <si>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</si>
  <si>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</si>
  <si>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</si>
  <si>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</si>
  <si>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</si>
  <si>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</si>
  <si>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</si>
  <si>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</si>
  <si>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</si>
  <si>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</si>
  <si>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</si>
  <si>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</si>
  <si>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</si>
  <si>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</si>
  <si>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</si>
  <si>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</si>
  <si>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</si>
  <si>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</si>
  <si>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</si>
  <si>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</si>
  <si>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</si>
  <si>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</si>
  <si>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</si>
  <si>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</si>
  <si>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</si>
  <si>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</si>
  <si>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</si>
  <si>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</si>
  <si>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</si>
  <si>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</si>
  <si>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</si>
  <si>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</si>
  <si>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</si>
  <si>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</si>
  <si>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</si>
  <si>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</si>
  <si>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</si>
  <si>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</si>
  <si>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</si>
  <si>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</si>
  <si>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</si>
  <si>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</si>
  <si>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</si>
  <si>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</si>
  <si>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</si>
  <si>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</si>
  <si>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</si>
  <si>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</si>
  <si>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</si>
  <si>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</si>
  <si>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</si>
  <si>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</si>
  <si>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</si>
  <si>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</si>
  <si>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</si>
  <si>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</si>
  <si>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</si>
  <si>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</si>
  <si>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</si>
  <si>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</si>
  <si>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</si>
  <si>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</si>
  <si>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</si>
  <si>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</si>
  <si>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</si>
  <si>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</si>
  <si>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</si>
  <si>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</si>
  <si>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</si>
  <si>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</si>
  <si>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</si>
  <si>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</si>
  <si>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</si>
  <si>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</si>
  <si>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</si>
  <si>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</si>
  <si>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</si>
  <si>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</si>
  <si>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</si>
  <si>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</si>
  <si>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</si>
  <si>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</si>
  <si>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</si>
  <si>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</si>
  <si>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</si>
  <si>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</si>
  <si>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</si>
  <si>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</si>
  <si>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</si>
  <si>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</si>
  <si>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</si>
  <si>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</si>
  <si>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</si>
  <si>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</si>
  <si>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</si>
  <si>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</si>
  <si>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</si>
  <si>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</si>
  <si>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</si>
  <si>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</si>
  <si>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</si>
  <si>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</si>
  <si>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</si>
  <si>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</si>
  <si>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</si>
  <si>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</si>
  <si>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</si>
  <si>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</si>
  <si>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</si>
  <si>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</si>
  <si>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</si>
  <si>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</si>
  <si>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</si>
  <si>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</si>
  <si>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</si>
  <si>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</si>
  <si>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</si>
  <si>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</si>
  <si>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</si>
  <si>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</si>
  <si>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</si>
  <si>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</si>
  <si>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</si>
  <si>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</si>
  <si>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</si>
  <si>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</si>
  <si>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</si>
  <si>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</si>
  <si>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</si>
  <si>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</si>
  <si>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</si>
  <si>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</si>
  <si>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</si>
  <si>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</si>
  <si>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</si>
  <si>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</si>
  <si>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</si>
  <si>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</si>
  <si>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</si>
  <si>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</si>
  <si>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</si>
  <si>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</si>
  <si>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</si>
  <si>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</si>
  <si>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</si>
  <si>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</si>
  <si>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</si>
  <si>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</si>
  <si>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</si>
  <si>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</si>
  <si>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</si>
  <si>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</si>
  <si>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</si>
  <si>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</si>
  <si>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</si>
  <si>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</si>
  <si>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</si>
  <si>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</si>
  <si>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</si>
  <si>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</si>
  <si>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</si>
  <si>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</si>
  <si>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</si>
  <si>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</si>
  <si>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</si>
  <si>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</si>
  <si>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</si>
  <si>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</si>
  <si>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</si>
  <si>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</si>
  <si>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</si>
  <si>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</si>
  <si>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</si>
  <si>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</si>
  <si>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</si>
  <si>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</si>
  <si>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</si>
  <si>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</si>
  <si>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</si>
  <si>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</si>
  <si>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</si>
  <si>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</si>
  <si>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</si>
  <si>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</si>
  <si>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</si>
  <si>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</si>
  <si>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</si>
  <si>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</si>
  <si>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</si>
  <si>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</si>
  <si>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</si>
  <si>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</si>
  <si>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</si>
  <si>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</si>
  <si>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</si>
  <si>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</si>
  <si>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</si>
  <si>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</si>
  <si>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</si>
  <si>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</si>
  <si>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</si>
  <si>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</si>
  <si>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</si>
  <si>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</si>
  <si>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</si>
  <si>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</si>
  <si>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</si>
  <si>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</si>
  <si>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</si>
  <si>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</si>
  <si>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</si>
  <si>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</si>
  <si>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</si>
  <si>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</si>
  <si>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</si>
  <si>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</si>
  <si>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</si>
  <si>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</si>
  <si>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</si>
  <si>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</si>
  <si>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</si>
  <si>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</si>
  <si>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</si>
  <si>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</si>
  <si>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</si>
  <si>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</si>
  <si>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</si>
  <si>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</si>
  <si>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</si>
  <si>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</si>
  <si>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</si>
  <si>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</si>
  <si>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</si>
  <si>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</si>
  <si>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</si>
  <si>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</si>
  <si>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</si>
  <si>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</si>
  <si>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</si>
  <si>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</si>
  <si>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</si>
  <si>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</si>
  <si>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</si>
  <si>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</si>
  <si>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</si>
  <si>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</si>
  <si>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</si>
  <si>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</si>
  <si>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</si>
  <si>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</si>
  <si>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</si>
  <si>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</si>
  <si>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</si>
  <si>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</si>
  <si>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</si>
  <si>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</si>
  <si>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</si>
  <si>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</si>
  <si>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</si>
  <si>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</si>
  <si>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</si>
  <si>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</si>
  <si>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</si>
  <si>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</si>
  <si>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</si>
  <si>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</si>
  <si>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</si>
  <si>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</si>
  <si>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</si>
  <si>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</si>
  <si>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</si>
  <si>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</si>
  <si>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</si>
  <si>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</si>
  <si>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</si>
  <si>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</si>
  <si>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</si>
  <si>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</si>
  <si>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</si>
  <si>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</si>
  <si>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</si>
  <si>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</si>
  <si>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</si>
  <si>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</si>
  <si>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</si>
  <si>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</si>
  <si>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</si>
  <si>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</si>
  <si>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</si>
  <si>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</si>
  <si>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</si>
  <si>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</si>
  <si>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</si>
  <si>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</si>
  <si>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</si>
  <si>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</si>
  <si>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</si>
  <si>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</si>
  <si>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</si>
  <si>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</si>
  <si>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</si>
  <si>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</si>
  <si>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</si>
  <si>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</si>
  <si>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</si>
  <si>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</si>
  <si>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</si>
  <si>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</si>
  <si>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</si>
  <si>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</si>
  <si>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</si>
  <si>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</si>
  <si>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</si>
  <si>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</si>
  <si>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</si>
  <si>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</si>
  <si>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</si>
  <si>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</si>
  <si>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</si>
  <si>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</si>
  <si>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</si>
  <si>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</si>
  <si>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</si>
  <si>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</si>
  <si>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</si>
  <si>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</si>
  <si>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</si>
  <si>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</si>
  <si>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</si>
  <si>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</si>
  <si>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</si>
  <si>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</si>
  <si>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</si>
  <si>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</si>
  <si>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</si>
  <si>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</si>
  <si>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</si>
  <si>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</si>
  <si>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</si>
  <si>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</si>
  <si>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</si>
  <si>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</si>
  <si>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</si>
  <si>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</si>
  <si>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</si>
  <si>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</si>
  <si>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</si>
  <si>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</si>
  <si>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</si>
  <si>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</si>
  <si>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</si>
  <si>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</si>
  <si>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</si>
  <si>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</si>
  <si>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</si>
  <si>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</si>
  <si>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</si>
  <si>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</si>
  <si>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</si>
  <si>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</si>
  <si>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</si>
  <si>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</si>
  <si>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</si>
  <si>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</si>
  <si>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</si>
  <si>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</si>
  <si>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</si>
  <si>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</si>
  <si>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</si>
  <si>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</si>
  <si>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</si>
  <si>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</si>
  <si>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</si>
  <si>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</si>
  <si>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</si>
  <si>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</si>
  <si>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</si>
  <si>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</si>
  <si>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</si>
  <si>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</si>
  <si>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</si>
  <si>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</si>
  <si>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</si>
  <si>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</si>
  <si>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</si>
  <si>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</si>
  <si>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</si>
  <si>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</si>
  <si>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</si>
  <si>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</si>
  <si>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</si>
  <si>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</si>
  <si>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</si>
  <si>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</si>
  <si>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</si>
  <si>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</si>
  <si>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</si>
  <si>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</si>
  <si>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</si>
  <si>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</si>
  <si>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</si>
  <si>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</si>
  <si>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</si>
  <si>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</si>
  <si>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</si>
  <si>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</si>
  <si>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</si>
  <si>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</si>
  <si>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</si>
  <si>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</si>
  <si>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</si>
  <si>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</si>
  <si>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</si>
  <si>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</si>
  <si>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</si>
  <si>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</si>
  <si>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</si>
  <si>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</si>
  <si>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</si>
  <si>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</si>
  <si>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</si>
  <si>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</si>
  <si>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</si>
  <si>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</si>
  <si>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</si>
  <si>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</si>
  <si>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</si>
  <si>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</si>
  <si>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</si>
  <si>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</si>
  <si>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</si>
  <si>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</si>
  <si>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</si>
  <si>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</si>
  <si>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</si>
  <si>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</si>
  <si>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</si>
  <si>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</si>
  <si>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</si>
  <si>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</si>
  <si>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</si>
  <si>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</si>
  <si>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</si>
  <si>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</si>
  <si>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</si>
  <si>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</si>
  <si>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</si>
  <si>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</si>
  <si>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</si>
  <si>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</si>
  <si>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</si>
  <si>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</si>
  <si>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</si>
  <si>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</si>
  <si>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</si>
  <si>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</si>
  <si>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</si>
  <si>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</si>
  <si>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</si>
  <si>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</si>
  <si>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</si>
  <si>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</si>
  <si>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</si>
  <si>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</si>
  <si>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</si>
  <si>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</si>
  <si>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</si>
  <si>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</si>
  <si>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</si>
  <si>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</si>
  <si>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</si>
  <si>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</si>
  <si>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</si>
  <si>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</si>
  <si>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</si>
  <si>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</si>
  <si>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</si>
  <si>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</si>
  <si>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</si>
  <si>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</si>
  <si>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</si>
  <si>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</si>
  <si>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</si>
  <si>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</si>
  <si>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</si>
  <si>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</si>
  <si>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</si>
  <si>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</si>
  <si>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</si>
  <si>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</si>
  <si>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</si>
  <si>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</si>
  <si>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</si>
  <si>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</si>
  <si>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</si>
  <si>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</si>
  <si>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</si>
  <si>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</si>
  <si>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</si>
  <si>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</si>
  <si>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</si>
  <si>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</si>
  <si>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</si>
  <si>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</si>
  <si>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</si>
  <si>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</si>
  <si>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</si>
  <si>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</si>
  <si>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</si>
  <si>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</si>
  <si>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</si>
  <si>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</si>
  <si>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</si>
  <si>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</si>
  <si>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</si>
  <si>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</si>
  <si>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</si>
  <si>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</si>
  <si>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</si>
  <si>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</si>
  <si>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</si>
  <si>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</si>
  <si>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</si>
  <si>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</si>
  <si>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</si>
  <si>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</si>
  <si>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</si>
  <si>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</si>
  <si>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</si>
  <si>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</si>
  <si>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</si>
  <si>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</si>
  <si>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</si>
  <si>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</si>
  <si>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</si>
  <si>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</si>
  <si>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</si>
  <si>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</si>
  <si>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</si>
  <si>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</si>
  <si>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</si>
  <si>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</si>
  <si>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</si>
  <si>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</si>
  <si>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</si>
  <si>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</si>
  <si>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</si>
  <si>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</si>
  <si>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</si>
  <si>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</si>
  <si>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</si>
  <si>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</si>
  <si>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</si>
  <si>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</si>
  <si>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</si>
  <si>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</si>
  <si>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</si>
  <si>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</si>
  <si>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</si>
  <si>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</si>
  <si>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</si>
  <si>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</si>
  <si>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</si>
  <si>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</si>
  <si>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</si>
  <si>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</si>
  <si>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</si>
  <si>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</si>
  <si>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</si>
  <si>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</si>
  <si>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</si>
  <si>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</si>
  <si>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</si>
  <si>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</si>
  <si>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</si>
  <si>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</si>
  <si>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</si>
  <si>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</si>
  <si>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</si>
  <si>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</si>
  <si>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</si>
  <si>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</si>
  <si>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</si>
  <si>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</si>
  <si>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</si>
  <si>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</si>
  <si>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</si>
  <si>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</si>
  <si>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</si>
  <si>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</si>
  <si>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</si>
  <si>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</si>
  <si>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</si>
  <si>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</si>
  <si>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</si>
  <si>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</si>
  <si>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</si>
  <si>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</si>
  <si>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</si>
  <si>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</si>
  <si>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</si>
  <si>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</si>
  <si>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</si>
  <si>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</si>
  <si>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</si>
  <si>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</si>
  <si>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</si>
  <si>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</si>
  <si>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</si>
  <si>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</si>
  <si>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</si>
  <si>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</si>
  <si>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</si>
  <si>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</si>
  <si>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</si>
  <si>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</si>
  <si>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</si>
  <si>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</si>
  <si>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</si>
  <si>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</si>
  <si>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</si>
  <si>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</si>
  <si>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</si>
  <si>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</si>
  <si>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</si>
  <si>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</si>
  <si>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</si>
  <si>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</si>
  <si>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</si>
  <si>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</si>
  <si>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</si>
  <si>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</si>
  <si>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</si>
  <si>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</si>
  <si>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</si>
  <si>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</si>
  <si>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</si>
  <si>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</si>
  <si>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</si>
  <si>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</si>
  <si>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</si>
  <si>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</si>
  <si>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</si>
  <si>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</si>
  <si>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</si>
  <si>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</si>
  <si>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</si>
  <si>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</si>
  <si>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</si>
  <si>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</si>
  <si>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</si>
  <si>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</si>
  <si>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</si>
  <si>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</si>
  <si>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</si>
  <si>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</si>
  <si>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</si>
  <si>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</si>
  <si>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</si>
  <si>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</si>
  <si>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</si>
  <si>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</si>
  <si>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</si>
  <si>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</si>
  <si>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</si>
  <si>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</si>
  <si>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</si>
  <si>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</si>
  <si>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</si>
  <si>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</si>
  <si>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</si>
  <si>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</si>
  <si>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</si>
  <si>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</si>
  <si>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</si>
  <si>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</si>
  <si>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</si>
  <si>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</si>
  <si>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</si>
  <si>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</si>
  <si>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</si>
  <si>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</si>
  <si>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</si>
  <si>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</si>
  <si>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</si>
  <si>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</si>
  <si>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</si>
  <si>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</si>
  <si>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</si>
  <si>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</si>
  <si>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</si>
  <si>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</si>
  <si>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</si>
  <si>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</si>
  <si>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</si>
  <si>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</si>
  <si>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</si>
  <si>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</si>
  <si>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</si>
  <si>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</si>
  <si>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</si>
  <si>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</si>
  <si>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</si>
  <si>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</si>
  <si>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</si>
  <si>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</si>
  <si>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</si>
  <si>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</si>
  <si>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</si>
  <si>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</si>
  <si>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</si>
  <si>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</si>
  <si>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</si>
  <si>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</si>
  <si>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</si>
  <si>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</si>
  <si>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</si>
  <si>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</si>
  <si>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</si>
  <si>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</si>
  <si>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</si>
  <si>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</si>
  <si>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</si>
  <si>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</si>
  <si>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</si>
  <si>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</si>
  <si>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</si>
  <si>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</si>
  <si>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</si>
  <si>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</si>
  <si>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</si>
  <si>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</si>
  <si>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</si>
  <si>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</si>
  <si>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</si>
  <si>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</si>
  <si>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</si>
  <si>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</si>
  <si>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</si>
  <si>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</si>
  <si>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</si>
  <si>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</si>
  <si>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</si>
  <si>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</si>
  <si>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</si>
  <si>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</si>
  <si>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</si>
  <si>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</si>
  <si>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</si>
  <si>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</si>
  <si>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</si>
  <si>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</si>
  <si>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</si>
  <si>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</si>
  <si>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</si>
  <si>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</si>
  <si>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</si>
  <si>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</si>
  <si>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</si>
  <si>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</si>
  <si>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</si>
  <si>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</si>
  <si>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</si>
  <si>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</si>
  <si>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</si>
  <si>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</si>
  <si>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</si>
  <si>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</si>
  <si>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</si>
  <si>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</si>
  <si>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</si>
  <si>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</si>
  <si>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</si>
  <si>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</si>
  <si>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</si>
  <si>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</si>
  <si>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</si>
  <si>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</si>
  <si>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</si>
  <si>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</si>
  <si>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</si>
  <si>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</si>
  <si>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</si>
  <si>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</si>
  <si>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</si>
  <si>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</si>
  <si>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</si>
  <si>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</si>
  <si>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</si>
  <si>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</si>
  <si>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</si>
  <si>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</si>
  <si>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</si>
  <si>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</si>
  <si>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</si>
  <si>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</si>
  <si>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</si>
  <si>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</si>
  <si>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</si>
  <si>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</si>
  <si>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</si>
  <si>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</si>
  <si>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</si>
  <si>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</si>
  <si>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</si>
  <si>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</si>
  <si>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</si>
  <si>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</si>
  <si>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</si>
  <si>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</si>
  <si>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</si>
  <si>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</si>
  <si>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</si>
  <si>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</si>
  <si>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</si>
  <si>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</si>
  <si>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</si>
  <si>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</si>
  <si>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</si>
  <si>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</si>
  <si>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</si>
  <si>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</si>
  <si>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</si>
  <si>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</si>
  <si>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</si>
  <si>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</si>
  <si>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</si>
  <si>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</si>
  <si>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</si>
  <si>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</si>
  <si>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</si>
  <si>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</si>
  <si>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</si>
  <si>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</si>
  <si>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</si>
  <si>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</si>
  <si>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</si>
  <si>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</si>
  <si>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</si>
  <si>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</si>
  <si>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</si>
  <si>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</si>
  <si>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</si>
  <si>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</si>
  <si>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</si>
  <si>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</si>
  <si>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</si>
  <si>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</si>
  <si>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</si>
  <si>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</si>
  <si>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</si>
  <si>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</si>
  <si>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</si>
  <si>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</si>
  <si>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</si>
  <si>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</si>
  <si>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</si>
  <si>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</si>
  <si>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</si>
  <si>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</si>
  <si>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</si>
  <si>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</si>
  <si>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</si>
  <si>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</si>
  <si>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</si>
  <si>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</si>
  <si>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</si>
  <si>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</si>
  <si>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</si>
  <si>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</si>
  <si>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</si>
  <si>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</si>
  <si>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</si>
  <si>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</si>
  <si>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</si>
  <si>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</si>
  <si>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</si>
  <si>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</si>
  <si>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</si>
  <si>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</si>
  <si>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</si>
  <si>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</si>
  <si>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</si>
  <si>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</si>
  <si>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</si>
  <si>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</si>
  <si>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</si>
  <si>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</si>
  <si>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</si>
  <si>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</si>
  <si>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</si>
  <si>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</si>
  <si>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</si>
  <si>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</si>
  <si>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</si>
  <si>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</si>
  <si>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</si>
  <si>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</si>
  <si>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</si>
  <si>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</si>
  <si>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</si>
  <si>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</si>
  <si>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</si>
  <si>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</si>
  <si>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</si>
  <si>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</si>
  <si>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</si>
  <si>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</si>
  <si>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</si>
  <si>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</si>
  <si>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</si>
  <si>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</si>
  <si>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</si>
  <si>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</si>
  <si>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</si>
  <si>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</si>
  <si>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</si>
  <si>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</si>
  <si>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</si>
  <si>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</si>
  <si>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</si>
  <si>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</si>
  <si>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</si>
  <si>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</si>
  <si>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</si>
  <si>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</si>
  <si>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</si>
  <si>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</si>
  <si>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</si>
  <si>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</si>
  <si>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</si>
  <si>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</si>
  <si>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</si>
  <si>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</si>
  <si>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</si>
  <si>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</si>
  <si>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</si>
  <si>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</si>
  <si>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</si>
  <si>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</si>
  <si>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</si>
  <si>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</si>
  <si>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</si>
  <si>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</si>
  <si>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</si>
  <si>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</si>
  <si>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</si>
  <si>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</si>
  <si>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</si>
  <si>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</si>
  <si>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</si>
  <si>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</si>
  <si>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</si>
  <si>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</si>
  <si>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</si>
  <si>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</si>
  <si>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</si>
  <si>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</si>
  <si>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</si>
  <si>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</si>
  <si>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</si>
  <si>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</si>
  <si>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</si>
  <si>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</si>
  <si>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</si>
  <si>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</si>
  <si>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</si>
  <si>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</si>
  <si>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</si>
  <si>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</si>
  <si>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</si>
  <si>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</si>
  <si>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</si>
  <si>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</si>
  <si>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</si>
  <si>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</si>
  <si>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</si>
  <si>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</si>
  <si>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</si>
  <si>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</si>
  <si>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</si>
  <si>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</si>
  <si>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</si>
  <si>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</si>
  <si>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</si>
  <si>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</si>
  <si>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</si>
  <si>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</si>
  <si>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</si>
  <si>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</si>
  <si>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</si>
  <si>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</si>
  <si>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</si>
  <si>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</si>
  <si>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</si>
  <si>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</si>
  <si>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</si>
  <si>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</si>
  <si>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</si>
  <si>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</si>
  <si>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</si>
  <si>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</si>
  <si>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</si>
  <si>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</si>
  <si>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</si>
  <si>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</si>
  <si>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</si>
  <si>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</si>
  <si>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</si>
  <si>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</si>
  <si>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</si>
  <si>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</si>
  <si>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</si>
  <si>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</si>
  <si>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</si>
  <si>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</si>
  <si>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</si>
  <si>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</si>
  <si>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</si>
  <si>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</si>
  <si>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</si>
  <si>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</si>
  <si>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</si>
  <si>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</si>
  <si>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</si>
  <si>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</si>
  <si>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</si>
  <si>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</si>
  <si>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</si>
  <si>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</si>
  <si>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</si>
  <si>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</si>
  <si>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</si>
  <si>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</si>
  <si>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</si>
  <si>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</si>
  <si>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</si>
  <si>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</si>
  <si>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</si>
  <si>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</si>
  <si>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</si>
  <si>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</si>
  <si>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</si>
  <si>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</si>
  <si>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</si>
  <si>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</si>
  <si>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</si>
  <si>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</si>
  <si>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</si>
  <si>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</si>
  <si>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</si>
  <si>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</si>
  <si>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</si>
  <si>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</si>
  <si>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</si>
  <si>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</si>
  <si>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</si>
  <si>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</si>
  <si>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</si>
  <si>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</si>
  <si>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</si>
  <si>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</si>
  <si>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</si>
  <si>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</si>
  <si>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</si>
  <si>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</si>
  <si>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</si>
  <si>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</si>
  <si>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</si>
  <si>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</si>
  <si>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</si>
  <si>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</si>
  <si>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</si>
  <si>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</si>
  <si>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</si>
  <si>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</si>
  <si>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</si>
  <si>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</si>
  <si>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</si>
  <si>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</si>
  <si>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</si>
  <si>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</si>
  <si>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</si>
  <si>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</si>
  <si>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</si>
  <si>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</si>
  <si>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</si>
  <si>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</si>
  <si>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</si>
  <si>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</si>
  <si>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</si>
  <si>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</si>
  <si>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</si>
  <si>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</si>
  <si>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</si>
  <si>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</si>
  <si>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</si>
  <si>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</si>
  <si>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</si>
  <si>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</si>
  <si>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</si>
  <si>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</si>
  <si>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</si>
  <si>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</si>
  <si>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</si>
  <si>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</si>
  <si>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</si>
  <si>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</si>
  <si>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</si>
  <si>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</si>
  <si>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</si>
  <si>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</si>
  <si>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</si>
  <si>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</si>
  <si>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</si>
  <si>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</si>
  <si>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</si>
  <si>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</si>
  <si>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</si>
  <si>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</si>
  <si>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</si>
  <si>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</si>
  <si>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</si>
  <si>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</si>
  <si>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</si>
  <si>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</si>
  <si>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</si>
  <si>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</si>
  <si>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</si>
  <si>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</si>
  <si>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</si>
  <si>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</si>
  <si>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</si>
  <si>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</si>
  <si>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</si>
  <si>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</si>
  <si>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</si>
  <si>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</si>
  <si>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</si>
  <si>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</si>
  <si>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</si>
  <si>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</si>
  <si>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</si>
  <si>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</si>
  <si>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</si>
  <si>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</si>
  <si>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</si>
  <si>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</si>
  <si>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</si>
  <si>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</si>
  <si>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</si>
  <si>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</si>
  <si>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</si>
  <si>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</si>
  <si>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</si>
  <si>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</si>
  <si>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</si>
  <si>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</si>
  <si>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</si>
  <si>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</si>
  <si>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</si>
  <si>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</si>
  <si>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</si>
  <si>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</si>
  <si>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</si>
  <si>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</si>
  <si>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</si>
  <si>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</si>
  <si>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</si>
  <si>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</si>
  <si>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</si>
  <si>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</si>
  <si>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</si>
  <si>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</si>
  <si>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</si>
  <si>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</si>
  <si>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</si>
  <si>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</si>
  <si>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</si>
  <si>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</si>
  <si>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</si>
  <si>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</si>
  <si>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</si>
  <si>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</si>
  <si>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</si>
  <si>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</si>
  <si>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</si>
  <si>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</si>
  <si>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</si>
  <si>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</si>
  <si>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</si>
  <si>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</si>
  <si>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</si>
  <si>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</si>
  <si>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</si>
  <si>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</si>
  <si>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</si>
  <si>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</si>
  <si>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</si>
  <si>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</si>
  <si>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</si>
  <si>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</si>
  <si>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</si>
  <si>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</si>
  <si>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</si>
  <si>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</si>
  <si>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</si>
  <si>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</si>
  <si>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</si>
  <si>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</si>
  <si>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</si>
  <si>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</si>
  <si>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</si>
  <si>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</si>
  <si>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</si>
  <si>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</si>
  <si>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</si>
  <si>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</si>
  <si>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</si>
  <si>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</si>
  <si>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</si>
  <si>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</si>
  <si>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</si>
  <si>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</si>
  <si>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</si>
  <si>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</si>
  <si>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</si>
  <si>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</si>
  <si>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</si>
  <si>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</si>
  <si>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</si>
  <si>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</si>
  <si>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</si>
  <si>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</si>
  <si>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</si>
  <si>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</si>
  <si>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</si>
  <si>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</si>
  <si>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</si>
  <si>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</si>
  <si>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</si>
  <si>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</si>
  <si>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</si>
  <si>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</si>
  <si>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</si>
  <si>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</si>
  <si>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</si>
  <si>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</si>
  <si>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</si>
  <si>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</si>
  <si>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</si>
  <si>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</si>
  <si>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</si>
  <si>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</si>
  <si>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</si>
  <si>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</si>
  <si>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</si>
  <si>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</si>
  <si>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</si>
  <si>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</si>
  <si>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</si>
  <si>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</si>
  <si>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</si>
  <si>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</si>
  <si>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</si>
  <si>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</si>
  <si>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</si>
  <si>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</si>
  <si>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</si>
  <si>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</si>
  <si>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</si>
  <si>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</si>
  <si>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</si>
  <si>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</si>
  <si>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</si>
  <si>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</si>
  <si>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</si>
  <si>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</si>
  <si>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</si>
  <si>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</si>
  <si>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</si>
  <si>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</si>
  <si>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</si>
  <si>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</si>
  <si>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</si>
  <si>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</si>
  <si>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</si>
  <si>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</si>
  <si>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</si>
  <si>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</si>
  <si>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</si>
  <si>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</si>
  <si>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</si>
  <si>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</si>
  <si>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</si>
  <si>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</si>
  <si>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</si>
  <si>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</si>
  <si>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</si>
  <si>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</si>
  <si>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</si>
  <si>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</si>
  <si>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</si>
  <si>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</si>
  <si>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</si>
  <si>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</si>
  <si>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</si>
  <si>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</si>
  <si>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</si>
  <si>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</si>
  <si>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</si>
  <si>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</si>
  <si>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</si>
  <si>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</si>
  <si>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</si>
  <si>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</si>
  <si>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</si>
  <si>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</si>
  <si>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</si>
  <si>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</si>
  <si>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</si>
  <si>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</si>
  <si>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</si>
  <si>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</si>
  <si>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</si>
  <si>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</si>
  <si>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</si>
  <si>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</si>
  <si>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</si>
  <si>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</si>
  <si>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</si>
  <si>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</si>
  <si>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</si>
  <si>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</si>
  <si>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</si>
  <si>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</si>
  <si>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</si>
  <si>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</si>
  <si>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</si>
  <si>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</si>
  <si>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</si>
  <si>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</si>
  <si>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</si>
  <si>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</si>
  <si>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</si>
  <si>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</si>
  <si>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</si>
  <si>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</si>
  <si>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</si>
  <si>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</si>
  <si>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</si>
  <si>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</si>
  <si>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</si>
  <si>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</si>
  <si>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</si>
  <si>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</si>
  <si>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</si>
  <si>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</si>
  <si>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</si>
  <si>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</si>
  <si>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</si>
  <si>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</si>
  <si>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</si>
  <si>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</si>
  <si>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</si>
  <si>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</si>
  <si>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</si>
  <si>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</si>
  <si>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</si>
  <si>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</si>
  <si>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</si>
  <si>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</si>
  <si>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</si>
  <si>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</si>
  <si>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</si>
  <si>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</si>
  <si>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</si>
  <si>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</si>
  <si>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</si>
  <si>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</si>
  <si>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</si>
  <si>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</si>
  <si>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</si>
  <si>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</si>
  <si>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</si>
  <si>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</si>
  <si>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</si>
  <si>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</si>
  <si>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</si>
  <si>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</si>
  <si>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</si>
  <si>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</si>
  <si>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</si>
  <si>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</si>
  <si>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</si>
  <si>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</si>
  <si>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</si>
  <si>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</si>
  <si>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</si>
  <si>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</si>
  <si>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</si>
  <si>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</si>
  <si>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</si>
  <si>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</si>
  <si>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</si>
  <si>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</si>
  <si>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</si>
  <si>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</si>
  <si>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</si>
  <si>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</si>
  <si>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</si>
  <si>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</si>
  <si>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</si>
  <si>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</si>
  <si>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</si>
  <si>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</si>
  <si>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</si>
  <si>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</si>
  <si>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</si>
  <si>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</si>
  <si>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</si>
  <si>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</si>
  <si>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</si>
  <si>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</si>
  <si>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</si>
  <si>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</si>
  <si>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</si>
  <si>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</si>
  <si>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</si>
  <si>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</si>
  <si>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</si>
  <si>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</si>
  <si>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</si>
  <si>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</si>
  <si>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</si>
  <si>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</si>
  <si>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</si>
  <si>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</si>
  <si>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</si>
  <si>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</si>
  <si>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</si>
  <si>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</si>
  <si>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</si>
  <si>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</si>
  <si>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</si>
  <si>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</si>
  <si>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</si>
  <si>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</si>
  <si>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</si>
  <si>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</si>
  <si>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</si>
  <si>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</si>
  <si>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</si>
  <si>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</si>
  <si>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</si>
  <si>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</si>
  <si>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</si>
  <si>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</si>
  <si>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</si>
  <si>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</si>
  <si>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</si>
  <si>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</si>
  <si>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</si>
  <si>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</si>
  <si>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</si>
  <si>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</si>
  <si>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</si>
  <si>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</si>
  <si>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</si>
  <si>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</si>
  <si>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</si>
  <si>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</si>
  <si>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</si>
  <si>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</si>
  <si>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</si>
  <si>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</si>
  <si>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</si>
  <si>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</si>
  <si>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</si>
  <si>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</si>
  <si>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</si>
  <si>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</si>
  <si>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</si>
  <si>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</si>
  <si>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</si>
  <si>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</si>
  <si>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</si>
  <si>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</si>
  <si>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</si>
  <si>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</si>
  <si>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</si>
  <si>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</si>
  <si>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</si>
  <si>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</si>
  <si>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</si>
  <si>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</si>
  <si>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</si>
  <si>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</si>
  <si>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</si>
  <si>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</si>
  <si>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</si>
  <si>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</si>
  <si>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</si>
  <si>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</si>
  <si>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</si>
  <si>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</si>
  <si>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</si>
  <si>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</si>
  <si>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</si>
  <si>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</si>
  <si>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</si>
  <si>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</si>
  <si>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</si>
  <si>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</si>
  <si>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</si>
  <si>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</si>
  <si>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</si>
  <si>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</si>
  <si>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</si>
  <si>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</si>
  <si>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</si>
  <si>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</si>
  <si>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</si>
  <si>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</si>
  <si>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</si>
  <si>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</si>
  <si>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</si>
  <si>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</si>
  <si>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</si>
  <si>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</si>
  <si>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</si>
  <si>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</si>
  <si>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</si>
  <si>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</si>
  <si>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</si>
  <si>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</si>
  <si>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</si>
  <si>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</si>
  <si>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</si>
  <si>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</si>
  <si>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</si>
  <si>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</si>
  <si>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</si>
  <si>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</si>
  <si>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</si>
  <si>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</si>
  <si>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</si>
  <si>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</si>
  <si>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</si>
  <si>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</si>
  <si>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</si>
  <si>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</si>
  <si>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</si>
  <si>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</si>
  <si>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</si>
  <si>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</si>
  <si>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</si>
  <si>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</si>
  <si>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</si>
  <si>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</si>
  <si>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</si>
  <si>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</si>
  <si>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</si>
  <si>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</si>
  <si>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</si>
  <si>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</si>
  <si>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</si>
  <si>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</si>
  <si>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</si>
  <si>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</si>
  <si>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</si>
  <si>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</si>
  <si>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</si>
  <si>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</si>
  <si>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</si>
  <si>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</si>
  <si>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</si>
  <si>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</si>
  <si>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</si>
  <si>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</si>
  <si>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</si>
  <si>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</si>
  <si>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</si>
  <si>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</si>
  <si>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</si>
  <si>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</si>
  <si>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</si>
  <si>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</si>
  <si>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</si>
  <si>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</si>
  <si>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</si>
  <si>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</si>
  <si>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</si>
  <si>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</si>
  <si>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</si>
  <si>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</si>
  <si>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</si>
  <si>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</si>
  <si>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</si>
  <si>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</si>
  <si>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</si>
  <si>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</si>
  <si>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</si>
  <si>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</si>
  <si>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</si>
  <si>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</si>
  <si>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</si>
  <si>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</si>
  <si>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</si>
  <si>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</si>
  <si>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</si>
  <si>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</si>
  <si>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</si>
  <si>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</si>
  <si>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</si>
  <si>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</si>
  <si>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</si>
  <si>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</si>
  <si>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</si>
  <si>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</si>
  <si>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</si>
  <si>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</si>
  <si>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</si>
  <si>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</si>
  <si>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</si>
  <si>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</si>
  <si>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</si>
  <si>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</si>
  <si>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</si>
  <si>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</si>
  <si>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</si>
  <si>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</si>
  <si>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</si>
  <si>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</si>
  <si>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</si>
  <si>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</si>
  <si>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</si>
  <si>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</si>
  <si>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</si>
  <si>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</si>
  <si>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</si>
  <si>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</si>
  <si>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</si>
  <si>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</si>
  <si>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</si>
  <si>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</si>
  <si>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</si>
  <si>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</si>
  <si>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</si>
  <si>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</si>
  <si>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</si>
  <si>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</si>
  <si>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</si>
  <si>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</si>
  <si>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</si>
  <si>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</si>
  <si>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</si>
  <si>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</si>
  <si>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</si>
  <si>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</si>
  <si>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</si>
  <si>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</si>
  <si>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</si>
  <si>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</si>
  <si>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</si>
  <si>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</si>
  <si>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</si>
  <si>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</si>
  <si>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</si>
  <si>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</si>
  <si>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</si>
  <si>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</si>
  <si>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</si>
  <si>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</si>
  <si>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</si>
  <si>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</si>
  <si>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</si>
  <si>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</si>
  <si>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</si>
  <si>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</si>
  <si>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</si>
  <si>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</si>
  <si>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</si>
  <si>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</si>
  <si>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</si>
  <si>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</si>
  <si>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</si>
  <si>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</si>
  <si>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</si>
  <si>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</si>
  <si>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</si>
  <si>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</si>
  <si>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</si>
  <si>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</si>
  <si>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</si>
  <si>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</si>
  <si>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</si>
  <si>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</si>
  <si>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</si>
  <si>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</si>
  <si>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</si>
  <si>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</si>
  <si>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</si>
  <si>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</si>
  <si>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</si>
  <si>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</si>
  <si>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</si>
  <si>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</si>
  <si>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</si>
  <si>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</si>
  <si>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</si>
  <si>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</si>
  <si>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</si>
  <si>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</si>
  <si>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</si>
  <si>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</si>
  <si>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</si>
  <si>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</si>
  <si>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</si>
  <si>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</si>
  <si>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</si>
  <si>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</si>
  <si>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</si>
  <si>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</si>
  <si>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</si>
  <si>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</si>
  <si>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</si>
  <si>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</si>
  <si>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</si>
  <si>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</si>
  <si>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</si>
  <si>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</si>
  <si>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</si>
  <si>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</si>
  <si>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</si>
  <si>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</si>
  <si>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</si>
  <si>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</si>
  <si>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</si>
  <si>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</si>
  <si>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</si>
  <si>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</si>
  <si>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</si>
  <si>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</si>
  <si>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</si>
  <si>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</si>
  <si>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</si>
  <si>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</si>
  <si>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</si>
  <si>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</si>
  <si>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</si>
  <si>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</si>
  <si>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</si>
  <si>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</si>
  <si>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</si>
  <si>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</si>
  <si>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</si>
  <si>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</si>
  <si>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</si>
  <si>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</si>
  <si>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</si>
  <si>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</si>
  <si>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</si>
  <si>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</si>
  <si>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</si>
  <si>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</si>
  <si>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</si>
  <si>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</si>
  <si>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</si>
  <si>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</si>
  <si>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</si>
  <si>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</si>
  <si>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</si>
  <si>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</si>
  <si>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</si>
  <si>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</si>
  <si>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</si>
  <si>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</si>
  <si>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</si>
  <si>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</si>
  <si>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</si>
  <si>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</si>
  <si>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</si>
  <si>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</si>
  <si>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</si>
  <si>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</si>
  <si>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</si>
  <si>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</si>
  <si>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</si>
  <si>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</si>
  <si>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</si>
  <si>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</si>
  <si>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</si>
  <si>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</si>
  <si>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</si>
  <si>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</si>
  <si>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</si>
  <si>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</si>
  <si>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</si>
  <si>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</si>
  <si>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</si>
  <si>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</si>
  <si>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</si>
  <si>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</si>
  <si>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</si>
  <si>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</si>
  <si>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</si>
  <si>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</si>
  <si>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</si>
  <si>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</si>
  <si>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</si>
  <si>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</si>
  <si>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</si>
  <si>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</si>
  <si>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</si>
  <si>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</si>
  <si>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</si>
  <si>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</si>
  <si>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</si>
  <si>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</si>
  <si>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</si>
  <si>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</si>
  <si>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</si>
  <si>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</si>
  <si>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</si>
  <si>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</si>
  <si>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</si>
  <si>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</si>
  <si>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</si>
  <si>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</si>
  <si>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</si>
  <si>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</si>
  <si>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</si>
  <si>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</si>
  <si>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</si>
  <si>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</si>
  <si>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</si>
  <si>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</si>
  <si>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</si>
  <si>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</si>
  <si>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</si>
  <si>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</si>
  <si>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</si>
  <si>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</si>
  <si>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</si>
  <si>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</si>
  <si>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</si>
  <si>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</si>
  <si>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</si>
  <si>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</si>
  <si>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</si>
  <si>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</si>
  <si>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</si>
  <si>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</si>
  <si>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</si>
  <si>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</si>
  <si>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</si>
  <si>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</si>
  <si>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</si>
  <si>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</si>
  <si>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</si>
  <si>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</si>
  <si>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</si>
  <si>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</si>
  <si>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</si>
  <si>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</si>
  <si>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</si>
  <si>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</si>
  <si>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</si>
  <si>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</si>
  <si>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</si>
  <si>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</si>
  <si>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</si>
  <si>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</si>
  <si>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</si>
  <si>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</si>
  <si>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</si>
  <si>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</si>
  <si>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</si>
  <si>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</si>
  <si>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</si>
  <si>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</si>
  <si>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</si>
  <si>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</si>
  <si>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</si>
  <si>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</si>
  <si>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</si>
  <si>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</si>
  <si>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</si>
  <si>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</si>
  <si>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</si>
  <si>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</si>
  <si>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</si>
  <si>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</si>
  <si>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</si>
  <si>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</si>
  <si>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</si>
  <si>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</si>
  <si>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</si>
  <si>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</si>
  <si>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</si>
  <si>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</si>
  <si>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</si>
  <si>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</si>
  <si>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</si>
  <si>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</si>
  <si>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</si>
  <si>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</si>
  <si>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</si>
  <si>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</si>
  <si>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</si>
  <si>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</si>
  <si>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</si>
  <si>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</si>
  <si>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</si>
  <si>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</si>
  <si>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</si>
  <si>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</si>
  <si>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</si>
  <si>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</si>
  <si>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</si>
  <si>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</si>
  <si>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</si>
  <si>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</si>
  <si>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</si>
  <si>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</si>
  <si>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</si>
  <si>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</si>
  <si>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</si>
  <si>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</si>
  <si>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</si>
  <si>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</si>
  <si>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</si>
  <si>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</si>
  <si>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</si>
  <si>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</si>
  <si>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</si>
  <si>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</si>
  <si>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</si>
  <si>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</si>
  <si>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</si>
  <si>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</si>
  <si>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</si>
  <si>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</si>
  <si>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</si>
  <si>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</si>
  <si>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</si>
  <si>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</si>
  <si>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</si>
  <si>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</si>
  <si>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</si>
  <si>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</si>
  <si>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</si>
  <si>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</si>
  <si>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</si>
  <si>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</si>
  <si>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</si>
  <si>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</si>
  <si>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</si>
  <si>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</si>
  <si>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</si>
  <si>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</si>
  <si>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</si>
  <si>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</si>
  <si>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</si>
  <si>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</si>
  <si>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</si>
  <si>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</si>
  <si>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</si>
  <si>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</si>
  <si>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</si>
  <si>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</si>
  <si>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</si>
  <si>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</si>
  <si>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</si>
  <si>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</si>
  <si>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</si>
  <si>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</si>
  <si>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</si>
  <si>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</si>
  <si>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</si>
  <si>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</si>
  <si>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</si>
  <si>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</si>
  <si>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</si>
  <si>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</si>
  <si>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</si>
  <si>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</si>
  <si>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</si>
  <si>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</si>
  <si>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</si>
  <si>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</si>
  <si>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</si>
  <si>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</si>
  <si>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</si>
  <si>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</si>
  <si>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</si>
  <si>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</si>
  <si>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</si>
  <si>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</si>
  <si>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</si>
  <si>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</si>
  <si>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</si>
  <si>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</si>
  <si>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</si>
  <si>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</si>
  <si>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</si>
  <si>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</si>
  <si>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</si>
  <si>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</si>
  <si>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</si>
  <si>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</si>
  <si>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</si>
  <si>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</si>
  <si>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</si>
  <si>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</si>
  <si>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</si>
  <si>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</si>
  <si>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</si>
  <si>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</si>
  <si>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</si>
  <si>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</si>
  <si>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</si>
  <si>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</si>
  <si>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</si>
  <si>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</si>
  <si>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</si>
  <si>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</si>
  <si>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</si>
  <si>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</si>
  <si>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</si>
  <si>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</si>
  <si>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</si>
  <si>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</si>
  <si>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</si>
  <si>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</si>
  <si>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</si>
  <si>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</si>
  <si>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</si>
  <si>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</si>
  <si>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</si>
  <si>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</si>
  <si>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</si>
  <si>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</si>
  <si>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</si>
  <si>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</si>
  <si>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</si>
  <si>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</si>
  <si>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</si>
  <si>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</si>
  <si>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</si>
  <si>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</si>
  <si>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</si>
  <si>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</si>
  <si>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</si>
  <si>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</si>
  <si>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</si>
  <si>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</si>
  <si>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</si>
  <si>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</si>
  <si>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</si>
  <si>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</si>
  <si>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</si>
  <si>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</si>
  <si>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</si>
  <si>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</si>
  <si>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</si>
  <si>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</si>
  <si>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</si>
  <si>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</si>
  <si>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</si>
  <si>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</si>
  <si>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</si>
  <si>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</si>
  <si>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</si>
  <si>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</si>
  <si>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</si>
  <si>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</si>
  <si>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</si>
  <si>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</si>
  <si>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</si>
  <si>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</si>
  <si>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</si>
  <si>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</si>
  <si>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</si>
  <si>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</si>
  <si>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</si>
  <si>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</si>
  <si>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</si>
  <si>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</si>
  <si>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</si>
  <si>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</si>
  <si>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</si>
  <si>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</si>
  <si>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</si>
  <si>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</si>
  <si>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</si>
  <si>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</si>
  <si>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</si>
  <si>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</si>
  <si>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</si>
  <si>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</si>
  <si>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</si>
  <si>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</si>
  <si>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</si>
  <si>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</si>
  <si>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</si>
  <si>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</si>
  <si>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</si>
  <si>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</si>
  <si>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</si>
  <si>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</si>
  <si>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</si>
  <si>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</si>
  <si>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</si>
  <si>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</si>
  <si>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</si>
  <si>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</si>
  <si>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</si>
  <si>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</si>
  <si>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</si>
  <si>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</si>
  <si>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</si>
  <si>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</si>
  <si>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</si>
  <si>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</si>
  <si>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</si>
  <si>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</si>
  <si>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</si>
  <si>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</si>
  <si>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</si>
  <si>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</si>
  <si>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</si>
  <si>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</si>
  <si>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</si>
  <si>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</si>
  <si>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</si>
  <si>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</si>
  <si>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</si>
  <si>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</si>
  <si>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</si>
  <si>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</si>
  <si>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</si>
  <si>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</si>
  <si>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</si>
  <si>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</si>
  <si>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</si>
  <si>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</si>
  <si>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</si>
  <si>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</si>
  <si>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</si>
  <si>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</si>
  <si>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</si>
  <si>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</si>
  <si>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</si>
  <si>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</si>
  <si>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</si>
  <si>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</si>
  <si>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</si>
  <si>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</si>
  <si>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</si>
  <si>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</si>
  <si>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</si>
  <si>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</si>
  <si>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</si>
  <si>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</si>
  <si>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</si>
  <si>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</si>
  <si>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</si>
  <si>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</si>
  <si>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</si>
  <si>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</si>
  <si>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</si>
  <si>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</si>
  <si>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</si>
  <si>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</si>
  <si>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</si>
  <si>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</si>
  <si>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</si>
  <si>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</si>
  <si>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</si>
  <si>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</si>
  <si>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</si>
  <si>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</si>
  <si>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</si>
  <si>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</si>
  <si>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</si>
  <si>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</si>
  <si>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</si>
  <si>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</si>
  <si>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</si>
  <si>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</si>
  <si>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</si>
  <si>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</si>
  <si>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</si>
  <si>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</si>
  <si>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</si>
  <si>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</si>
  <si>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</si>
  <si>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</si>
  <si>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</si>
  <si>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</si>
  <si>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</si>
  <si>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</si>
  <si>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</si>
  <si>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</si>
  <si>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</si>
  <si>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</si>
  <si>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</si>
  <si>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</si>
  <si>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</si>
  <si>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</si>
  <si>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</si>
  <si>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</si>
  <si>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</si>
  <si>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</si>
  <si>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</si>
  <si>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</si>
  <si>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</si>
  <si>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</si>
  <si>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</si>
  <si>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</si>
  <si>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</si>
  <si>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</si>
  <si>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</si>
  <si>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</si>
  <si>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</si>
  <si>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</si>
  <si>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</si>
  <si>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</si>
  <si>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</si>
  <si>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</si>
  <si>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</si>
  <si>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</si>
  <si>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</si>
  <si>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</si>
  <si>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</si>
  <si>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</si>
  <si>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</si>
  <si>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</si>
  <si>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</si>
  <si>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</si>
  <si>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</si>
  <si>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</si>
  <si>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</si>
  <si>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</si>
  <si>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</si>
  <si>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</si>
  <si>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</si>
  <si>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</si>
  <si>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</si>
  <si>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</si>
  <si>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</si>
  <si>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</si>
  <si>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</si>
  <si>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</si>
  <si>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</si>
  <si>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</si>
  <si>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</si>
  <si>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</si>
  <si>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</si>
  <si>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</si>
  <si>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</si>
  <si>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</si>
  <si>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</si>
  <si>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</si>
  <si>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</si>
  <si>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</si>
  <si>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</si>
  <si>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</si>
  <si>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</si>
  <si>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</si>
  <si>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</si>
  <si>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</si>
  <si>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</si>
  <si>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</si>
  <si>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</si>
  <si>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</si>
  <si>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</si>
  <si>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</si>
  <si>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</si>
  <si>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</si>
  <si>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</si>
  <si>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</si>
  <si>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</si>
  <si>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</si>
  <si>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</si>
  <si>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</si>
  <si>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</si>
  <si>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</si>
  <si>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</si>
  <si>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</si>
  <si>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</si>
  <si>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</si>
  <si>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</si>
  <si>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</si>
  <si>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</si>
  <si>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</si>
  <si>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</si>
  <si>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</si>
  <si>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</si>
  <si>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</si>
  <si>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</si>
  <si>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</si>
  <si>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</si>
  <si>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</si>
  <si>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</si>
  <si>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</si>
  <si>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</si>
  <si>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</si>
  <si>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</si>
  <si>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</si>
  <si>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</si>
  <si>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</si>
  <si>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</si>
  <si>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</si>
  <si>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</si>
  <si>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</si>
  <si>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</si>
  <si>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</si>
  <si>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</si>
  <si>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</si>
  <si>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</si>
  <si>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</si>
  <si>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</si>
  <si>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</si>
  <si>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</si>
  <si>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</si>
  <si>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</si>
  <si>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</si>
  <si>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</si>
  <si>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</si>
  <si>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</si>
  <si>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</si>
  <si>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</si>
  <si>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</si>
  <si>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</si>
  <si>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</si>
  <si>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</si>
  <si>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</si>
  <si>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</si>
  <si>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</si>
  <si>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</si>
  <si>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</si>
  <si>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</si>
  <si>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</si>
  <si>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</si>
  <si>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</si>
  <si>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</si>
  <si>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</si>
  <si>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</si>
  <si>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</si>
  <si>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</si>
  <si>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</si>
  <si>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</si>
  <si>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</si>
  <si>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</si>
  <si>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</si>
  <si>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</si>
  <si>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</si>
  <si>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</si>
  <si>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</si>
  <si>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</si>
  <si>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</si>
  <si>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</si>
  <si>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</si>
  <si>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</si>
  <si>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</si>
  <si>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</si>
  <si>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</si>
  <si>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</si>
  <si>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</si>
  <si>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</si>
  <si>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</si>
  <si>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</si>
  <si>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</si>
  <si>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</si>
  <si>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</si>
  <si>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</si>
  <si>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</si>
  <si>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</si>
  <si>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</si>
  <si>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</si>
  <si>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</si>
  <si>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</si>
  <si>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</si>
  <si>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</si>
  <si>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</si>
  <si>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</si>
  <si>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</si>
  <si>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</si>
  <si>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</si>
  <si>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</si>
  <si>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</si>
  <si>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</si>
  <si>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</si>
  <si>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</si>
  <si>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</si>
  <si>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</si>
  <si>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</si>
  <si>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</si>
  <si>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</si>
  <si>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</si>
  <si>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</si>
  <si>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</si>
  <si>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</si>
  <si>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</si>
  <si>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</si>
  <si>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</si>
  <si>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</si>
  <si>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</si>
  <si>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</si>
  <si>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</si>
  <si>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</si>
  <si>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</si>
  <si>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</si>
  <si>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</si>
  <si>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</si>
  <si>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</si>
  <si>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</si>
  <si>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</si>
  <si>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</si>
  <si>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</si>
  <si>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</si>
  <si>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</si>
  <si>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</si>
  <si>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</si>
  <si>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</si>
  <si>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</si>
  <si>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</si>
  <si>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</si>
  <si>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</si>
  <si>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</si>
  <si>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</si>
  <si>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</si>
  <si>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</si>
  <si>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</si>
  <si>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</si>
  <si>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</si>
  <si>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</si>
  <si>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</si>
  <si>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</si>
  <si>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</si>
  <si>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</si>
  <si>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</si>
  <si>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</si>
  <si>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</si>
  <si>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</si>
  <si>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</si>
  <si>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</si>
  <si>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</si>
  <si>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</si>
  <si>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</si>
  <si>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</si>
  <si>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</si>
  <si>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</si>
  <si>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</si>
  <si>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</si>
  <si>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</si>
  <si>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</si>
  <si>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</si>
  <si>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</si>
  <si>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</si>
  <si>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</si>
  <si>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</si>
  <si>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</si>
  <si>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</si>
  <si>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</si>
  <si>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</si>
  <si>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</si>
  <si>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</si>
  <si>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</si>
  <si>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</si>
  <si>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</si>
  <si>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</si>
  <si>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</si>
  <si>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</si>
  <si>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</si>
  <si>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</si>
  <si>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</si>
  <si>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</si>
  <si>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</si>
  <si>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</si>
  <si>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</si>
  <si>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</si>
  <si>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</si>
  <si>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</si>
  <si>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</si>
  <si>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</si>
  <si>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</si>
  <si>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</si>
  <si>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</si>
  <si>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</si>
  <si>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</si>
  <si>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</si>
  <si>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</si>
  <si>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</si>
  <si>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</si>
  <si>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</si>
  <si>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</si>
  <si>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</si>
  <si>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</si>
  <si>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</si>
  <si>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</si>
  <si>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</si>
  <si>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</si>
  <si>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</si>
  <si>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</si>
  <si>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</si>
  <si>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</si>
  <si>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</si>
  <si>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</si>
  <si>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</si>
  <si>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</si>
  <si>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</si>
  <si>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</si>
  <si>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</si>
  <si>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</si>
  <si>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</si>
  <si>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</si>
  <si>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</si>
  <si>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</si>
  <si>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</si>
  <si>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</si>
  <si>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</si>
  <si>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</si>
  <si>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</si>
  <si>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</si>
  <si>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</si>
  <si>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</si>
  <si>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</si>
  <si>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</si>
  <si>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</si>
  <si>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</si>
  <si>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</si>
  <si>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</si>
  <si>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</si>
  <si>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</si>
  <si>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</si>
  <si>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</si>
  <si>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</si>
  <si>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</si>
  <si>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</si>
  <si>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</si>
  <si>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</si>
  <si>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</si>
  <si>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</si>
  <si>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</si>
  <si>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</si>
  <si>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</si>
  <si>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</si>
  <si>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</si>
  <si>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</si>
  <si>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</si>
  <si>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</si>
  <si>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</si>
  <si>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</si>
  <si>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</si>
  <si>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</si>
  <si>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</si>
  <si>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</si>
  <si>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</si>
  <si>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</si>
  <si>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</si>
  <si>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</si>
  <si>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</si>
  <si>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</si>
  <si>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</si>
  <si>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</si>
  <si>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</si>
  <si>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</si>
  <si>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</si>
  <si>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</si>
  <si>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</si>
  <si>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</si>
  <si>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</si>
  <si>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</si>
  <si>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</si>
  <si>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</si>
  <si>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</si>
  <si>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</si>
  <si>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</si>
  <si>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</si>
  <si>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</si>
  <si>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</si>
  <si>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</si>
  <si>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</si>
  <si>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</si>
  <si>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</si>
  <si>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</si>
  <si>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</si>
  <si>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</si>
  <si>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</si>
  <si>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</si>
  <si>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</si>
  <si>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</si>
  <si>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</si>
  <si>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</si>
  <si>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</si>
  <si>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</si>
  <si>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</si>
  <si>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</si>
  <si>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</si>
  <si>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</si>
  <si>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</si>
  <si>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</si>
  <si>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</si>
  <si>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</si>
  <si>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</si>
  <si>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</si>
  <si>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</si>
  <si>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</si>
  <si>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</si>
  <si>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</si>
  <si>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</si>
  <si>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</si>
  <si>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</si>
  <si>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</si>
  <si>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</si>
  <si>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</si>
  <si>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</si>
  <si>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</si>
  <si>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</si>
  <si>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</si>
  <si>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</si>
  <si>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</si>
  <si>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</si>
  <si>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</si>
  <si>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</si>
  <si>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</si>
  <si>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</si>
  <si>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</si>
  <si>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</si>
  <si>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</si>
  <si>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</si>
  <si>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</si>
  <si>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</si>
  <si>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</si>
  <si>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</si>
  <si>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</si>
  <si>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</si>
  <si>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</si>
  <si>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</si>
  <si>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</si>
  <si>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</si>
  <si>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</si>
  <si>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</si>
  <si>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</si>
  <si>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</si>
  <si>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</si>
  <si>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</si>
  <si>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</si>
  <si>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</si>
  <si>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</si>
  <si>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</si>
  <si>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</si>
  <si>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</si>
  <si>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</si>
  <si>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</si>
  <si>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</si>
  <si>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</si>
  <si>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</si>
  <si>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</si>
  <si>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</si>
  <si>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</si>
  <si>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</si>
  <si>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</si>
  <si>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</si>
  <si>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</si>
  <si>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</si>
  <si>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</si>
  <si>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</si>
  <si>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</si>
  <si>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</si>
  <si>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</si>
  <si>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</si>
  <si>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</si>
  <si>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</si>
  <si>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</si>
  <si>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</si>
  <si>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</si>
  <si>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</si>
  <si>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</si>
  <si>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</si>
  <si>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</si>
  <si>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</si>
  <si>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</si>
  <si>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</si>
  <si>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</si>
  <si>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</si>
  <si>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</si>
  <si>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</si>
  <si>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</si>
  <si>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</si>
  <si>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</si>
  <si>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</si>
  <si>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</si>
  <si>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</si>
  <si>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</si>
  <si>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</si>
  <si>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</si>
  <si>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</si>
  <si>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</si>
  <si>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</si>
  <si>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</si>
  <si>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</si>
  <si>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</si>
  <si>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</si>
  <si>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</si>
  <si>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</si>
  <si>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</si>
  <si>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</si>
  <si>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</si>
  <si>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</si>
  <si>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</si>
  <si>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</si>
  <si>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</si>
  <si>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</si>
  <si>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</si>
  <si>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</si>
  <si>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</si>
  <si>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</si>
  <si>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</si>
  <si>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</si>
  <si>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</si>
  <si>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</si>
  <si>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</si>
  <si>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</si>
  <si>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</si>
  <si>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</si>
  <si>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</si>
  <si>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</si>
  <si>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</si>
  <si>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</si>
  <si>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</si>
  <si>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</si>
  <si>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</si>
  <si>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</si>
  <si>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</si>
  <si>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</si>
  <si>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</si>
  <si>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</si>
  <si>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</si>
  <si>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</si>
  <si>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</si>
  <si>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</si>
  <si>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</si>
  <si>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</si>
  <si>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</si>
  <si>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</si>
  <si>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</si>
  <si>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</si>
  <si>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</si>
  <si>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</si>
  <si>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</si>
  <si>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</si>
  <si>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</si>
  <si>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</si>
  <si>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</si>
  <si>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</si>
  <si>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</si>
  <si>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</si>
  <si>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</si>
  <si>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</si>
  <si>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</si>
  <si>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</si>
  <si>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</si>
  <si>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</si>
  <si>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</si>
  <si>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</si>
  <si>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</si>
  <si>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</si>
  <si>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</si>
  <si>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</si>
  <si>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</si>
  <si>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</si>
  <si>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</si>
  <si>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</si>
  <si>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</si>
  <si>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</si>
  <si>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</si>
  <si>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</si>
  <si>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</si>
  <si>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</si>
  <si>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</si>
  <si>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</si>
  <si>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</si>
  <si>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</si>
  <si>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</si>
  <si>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</si>
  <si>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</si>
  <si>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</si>
  <si>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</si>
  <si>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</si>
  <si>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</si>
  <si>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</si>
  <si>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</si>
  <si>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</si>
  <si>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</si>
  <si>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</si>
  <si>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</si>
  <si>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</si>
  <si>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</si>
  <si>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</si>
  <si>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</si>
  <si>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</si>
  <si>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</si>
  <si>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</si>
  <si>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</si>
  <si>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</si>
  <si>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</si>
  <si>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</si>
  <si>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</si>
  <si>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</si>
  <si>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</si>
  <si>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</si>
  <si>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</si>
  <si>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</si>
  <si>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</si>
  <si>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</si>
  <si>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</si>
  <si>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</si>
  <si>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</si>
  <si>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</si>
  <si>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</si>
  <si>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</si>
  <si>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</si>
  <si>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</si>
  <si>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</si>
  <si>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</si>
  <si>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</si>
  <si>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</si>
  <si>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</si>
  <si>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</si>
  <si>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</si>
  <si>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</si>
  <si>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</si>
  <si>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</si>
  <si>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</si>
  <si>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</si>
  <si>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</si>
  <si>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</si>
  <si>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</si>
  <si>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</si>
  <si>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</si>
  <si>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</si>
  <si>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</si>
  <si>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</si>
  <si>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</si>
  <si>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</si>
  <si>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</si>
  <si>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</si>
  <si>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</si>
  <si>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</si>
  <si>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</si>
  <si>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</si>
  <si>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</si>
  <si>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</si>
  <si>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</si>
  <si>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</si>
  <si>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</si>
  <si>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</si>
  <si>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</si>
  <si>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</si>
  <si>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</si>
  <si>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</si>
  <si>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</si>
  <si>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</si>
  <si>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</si>
  <si>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</si>
  <si>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</si>
  <si>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</si>
  <si>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</si>
  <si>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</si>
  <si>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</si>
  <si>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</si>
  <si>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</si>
  <si>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</si>
  <si>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</si>
  <si>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</si>
  <si>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</si>
  <si>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</si>
  <si>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</si>
  <si>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</si>
  <si>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</si>
  <si>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</si>
  <si>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</si>
  <si>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</si>
  <si>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</si>
  <si>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</si>
  <si>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</si>
  <si>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</si>
  <si>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</si>
  <si>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</si>
  <si>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</si>
  <si>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</si>
  <si>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</si>
  <si>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</si>
  <si>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</si>
  <si>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</si>
  <si>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</si>
  <si>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</si>
  <si>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</si>
  <si>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</si>
  <si>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</si>
  <si>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</si>
  <si>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</si>
  <si>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</si>
  <si>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</si>
  <si>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</si>
  <si>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</si>
  <si>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</si>
  <si>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</si>
  <si>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</si>
  <si>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</si>
  <si>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</si>
  <si>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</si>
  <si>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</si>
  <si>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</si>
  <si>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</si>
  <si>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</si>
  <si>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</si>
  <si>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</si>
  <si>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</si>
  <si>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</si>
  <si>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</si>
  <si>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</si>
  <si>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</si>
  <si>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</si>
  <si>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</si>
  <si>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</si>
  <si>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</si>
  <si>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</si>
  <si>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</si>
  <si>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</si>
  <si>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</si>
  <si>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</si>
  <si>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</si>
  <si>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</si>
  <si>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</si>
  <si>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</si>
  <si>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</si>
  <si>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</si>
  <si>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</si>
  <si>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</si>
  <si>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</si>
  <si>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</si>
  <si>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</si>
  <si>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</si>
  <si>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</si>
  <si>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</si>
  <si>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</si>
  <si>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</si>
  <si>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</si>
  <si>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</si>
  <si>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</si>
  <si>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</si>
  <si>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</si>
  <si>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</si>
  <si>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</si>
  <si>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</si>
  <si>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</si>
  <si>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</si>
  <si>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</si>
  <si>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</si>
  <si>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</si>
  <si>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</si>
  <si>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</si>
  <si>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</si>
  <si>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</si>
  <si>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</si>
  <si>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</si>
  <si>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</si>
  <si>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</si>
  <si>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</si>
  <si>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</si>
  <si>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</si>
  <si>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</si>
  <si>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</si>
  <si>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</si>
  <si>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</si>
  <si>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</si>
  <si>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</si>
  <si>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</si>
  <si>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</si>
  <si>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</si>
  <si>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</si>
  <si>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</si>
  <si>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</si>
  <si>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</si>
  <si>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</si>
  <si>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</si>
  <si>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</si>
  <si>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</si>
  <si>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</si>
  <si>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</si>
  <si>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</si>
  <si>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</si>
  <si>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</si>
  <si>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</si>
  <si>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</si>
  <si>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</si>
  <si>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</si>
  <si>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</si>
  <si>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</si>
  <si>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</si>
  <si>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</si>
  <si>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</si>
  <si>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</si>
  <si>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</si>
  <si>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</si>
  <si>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</si>
  <si>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</si>
  <si>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</si>
  <si>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</si>
  <si>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</si>
  <si>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</si>
  <si>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</si>
  <si>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</si>
  <si>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</si>
  <si>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</si>
  <si>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</si>
  <si>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</si>
  <si>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</si>
  <si>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</si>
  <si>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</si>
  <si>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</si>
  <si>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</si>
  <si>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</si>
  <si>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</si>
  <si>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</si>
  <si>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</si>
  <si>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</si>
  <si>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</si>
  <si>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</si>
  <si>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</si>
  <si>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</si>
  <si>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</si>
  <si>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</si>
  <si>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</si>
  <si>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</si>
  <si>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</si>
  <si>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</si>
  <si>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</si>
  <si>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</si>
  <si>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</si>
  <si>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</si>
  <si>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</si>
  <si>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</si>
  <si>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</si>
  <si>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</si>
  <si>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</si>
  <si>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</si>
  <si>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</si>
  <si>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</si>
  <si>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</si>
  <si>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</si>
  <si>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</si>
  <si>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</si>
  <si>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</si>
  <si>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</si>
  <si>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</si>
  <si>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</si>
  <si>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</si>
  <si>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</si>
  <si>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</si>
  <si>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</si>
  <si>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</si>
  <si>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</si>
  <si>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</si>
  <si>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</si>
  <si>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</si>
  <si>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</si>
  <si>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</si>
  <si>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</si>
  <si>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</si>
  <si>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</si>
  <si>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</si>
  <si>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</si>
  <si>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</si>
  <si>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</si>
  <si>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</si>
  <si>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</si>
  <si>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</si>
  <si>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</si>
  <si>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</si>
  <si>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</si>
  <si>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</si>
  <si>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</si>
  <si>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</si>
  <si>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</si>
  <si>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</si>
  <si>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</si>
  <si>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</si>
  <si>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</si>
  <si>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</si>
  <si>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</si>
  <si>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</si>
  <si>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</si>
  <si>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</si>
  <si>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</si>
  <si>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</si>
  <si>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</si>
  <si>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</si>
  <si>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</si>
  <si>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</si>
  <si>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</si>
  <si>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</si>
  <si>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</si>
  <si>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</si>
  <si>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</si>
  <si>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</si>
  <si>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</si>
  <si>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</si>
  <si>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</si>
  <si>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</si>
  <si>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</si>
  <si>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</si>
  <si>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</si>
  <si>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</si>
  <si>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</si>
  <si>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</si>
  <si>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</si>
  <si>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</si>
  <si>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</si>
  <si>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</si>
  <si>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</si>
  <si>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</si>
  <si>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</si>
  <si>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</si>
  <si>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</si>
  <si>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</si>
  <si>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</si>
  <si>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</si>
  <si>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</si>
  <si>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</si>
  <si>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</si>
  <si>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</si>
  <si>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</si>
  <si>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</si>
  <si>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</si>
  <si>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</si>
  <si>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</si>
  <si>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</si>
  <si>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</si>
  <si>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</si>
  <si>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</si>
  <si>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</si>
  <si>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</si>
  <si>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</si>
  <si>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</si>
  <si>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</si>
  <si>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</si>
  <si>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</si>
  <si>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</si>
  <si>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</si>
  <si>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</si>
  <si>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</si>
  <si>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</si>
  <si>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</si>
  <si>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</si>
  <si>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</si>
  <si>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</si>
  <si>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</si>
  <si>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</si>
  <si>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</si>
  <si>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</si>
  <si>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</si>
  <si>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</si>
  <si>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</si>
  <si>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</si>
  <si>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</si>
  <si>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</si>
  <si>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</si>
  <si>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</si>
  <si>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</si>
  <si>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</si>
  <si>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</si>
  <si>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</si>
  <si>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</si>
  <si>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</si>
  <si>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</si>
  <si>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</si>
  <si>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</si>
  <si>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</si>
  <si>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</si>
  <si>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</si>
  <si>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</si>
  <si>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</si>
  <si>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</si>
  <si>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</si>
  <si>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</si>
  <si>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</si>
  <si>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</si>
  <si>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</si>
  <si>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</si>
  <si>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</si>
  <si>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</si>
  <si>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</si>
  <si>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</si>
  <si>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</si>
  <si>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</si>
  <si>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</si>
  <si>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</si>
  <si>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</si>
  <si>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</si>
  <si>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</si>
  <si>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</si>
  <si>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</si>
  <si>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</si>
  <si>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</si>
  <si>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</si>
  <si>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</si>
  <si>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</si>
  <si>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</si>
  <si>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</si>
  <si>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</si>
  <si>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</si>
  <si>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</si>
  <si>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</si>
  <si>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</si>
  <si>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</si>
  <si>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</si>
  <si>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</si>
  <si>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</si>
  <si>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</si>
  <si>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</si>
  <si>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</si>
  <si>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</si>
  <si>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</si>
  <si>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</si>
  <si>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</si>
  <si>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</si>
  <si>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</si>
  <si>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</si>
  <si>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</si>
  <si>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</si>
  <si>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</si>
  <si>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</si>
  <si>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</si>
  <si>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</si>
  <si>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</si>
  <si>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</si>
  <si>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</si>
  <si>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</si>
  <si>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</si>
  <si>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</si>
  <si>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</si>
  <si>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</si>
  <si>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</si>
  <si>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</si>
  <si>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</si>
  <si>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</si>
  <si>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</si>
  <si>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</si>
  <si>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</si>
  <si>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</si>
  <si>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</si>
  <si>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</si>
  <si>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</si>
  <si>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</si>
  <si>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</si>
  <si>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</si>
  <si>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</si>
  <si>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</si>
  <si>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</si>
  <si>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</si>
  <si>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</si>
  <si>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</si>
  <si>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</si>
  <si>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</si>
  <si>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</si>
  <si>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</si>
  <si>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</si>
  <si>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</si>
  <si>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</si>
  <si>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</si>
  <si>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</si>
  <si>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</si>
  <si>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</si>
  <si>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</si>
  <si>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</si>
  <si>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</si>
  <si>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</si>
  <si>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</si>
  <si>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</si>
  <si>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</si>
  <si>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</si>
  <si>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</si>
  <si>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</si>
  <si>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</si>
  <si>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</si>
  <si>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</si>
  <si>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</si>
  <si>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</si>
  <si>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</si>
  <si>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</si>
  <si>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</si>
  <si>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</si>
  <si>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</si>
  <si>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</si>
  <si>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</si>
  <si>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</si>
  <si>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</si>
  <si>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</si>
  <si>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</si>
  <si>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</si>
  <si>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</si>
  <si>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</si>
  <si>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</si>
  <si>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</si>
  <si>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</si>
  <si>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</si>
  <si>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</si>
  <si>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</si>
  <si>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</si>
  <si>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</si>
  <si>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</si>
  <si>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</si>
  <si>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</si>
  <si>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</si>
  <si>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</si>
  <si>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</si>
  <si>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</si>
  <si>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</si>
  <si>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</si>
  <si>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</si>
  <si>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</si>
  <si>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</si>
  <si>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</si>
  <si>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</si>
  <si>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</si>
  <si>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</si>
  <si>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</si>
  <si>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</si>
  <si>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</si>
  <si>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</si>
  <si>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</si>
  <si>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</si>
  <si>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</si>
  <si>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</si>
  <si>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</si>
  <si>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</si>
  <si>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</si>
  <si>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</si>
  <si>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</si>
  <si>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</si>
  <si>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</si>
  <si>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</si>
  <si>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</si>
  <si>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</si>
  <si>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</si>
  <si>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</si>
  <si>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</si>
  <si>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</si>
  <si>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</si>
  <si>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</si>
  <si>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</si>
  <si>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</si>
  <si>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</si>
  <si>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</si>
  <si>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</si>
  <si>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</si>
  <si>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</si>
  <si>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</si>
  <si>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</si>
  <si>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</si>
  <si>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</si>
  <si>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</si>
  <si>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</si>
  <si>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</si>
  <si>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</si>
  <si>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</si>
  <si>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</si>
  <si>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</si>
  <si>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</si>
  <si>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</si>
  <si>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</si>
  <si>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</si>
  <si>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</si>
  <si>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</si>
  <si>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</si>
  <si>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</si>
  <si>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</si>
  <si>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</si>
  <si>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</si>
  <si>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</si>
  <si>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</si>
  <si>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</si>
  <si>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</si>
  <si>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</si>
  <si>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</si>
  <si>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</si>
  <si>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</si>
  <si>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</si>
  <si>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</si>
  <si>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</si>
  <si>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</si>
  <si>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</si>
  <si>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</si>
  <si>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</si>
  <si>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</si>
  <si>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</si>
  <si>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</si>
  <si>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</si>
  <si>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</si>
  <si>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</si>
  <si>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</si>
  <si>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</si>
  <si>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</si>
  <si>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</si>
  <si>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</si>
  <si>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</si>
  <si>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</si>
  <si>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</si>
  <si>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</si>
  <si>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</si>
  <si>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</si>
  <si>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</si>
  <si>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</si>
  <si>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</si>
  <si>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</si>
  <si>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</si>
  <si>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</si>
  <si>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</si>
  <si>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</si>
  <si>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</si>
  <si>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</si>
  <si>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</si>
  <si>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</si>
  <si>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</si>
  <si>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</si>
  <si>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</si>
  <si>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</si>
  <si>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</si>
  <si>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</si>
  <si>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</si>
  <si>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</si>
  <si>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</si>
  <si>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</si>
  <si>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</si>
  <si>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</si>
  <si>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</si>
  <si>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</si>
  <si>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</si>
  <si>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</si>
  <si>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</si>
  <si>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</si>
  <si>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</si>
  <si>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</si>
  <si>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</si>
  <si>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</si>
  <si>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</si>
  <si>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</si>
  <si>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</si>
  <si>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</si>
  <si>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</si>
  <si>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</si>
  <si>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</si>
  <si>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</si>
  <si>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</si>
  <si>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</si>
  <si>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</si>
  <si>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</si>
  <si>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</si>
  <si>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</si>
  <si>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</si>
  <si>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</si>
  <si>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</si>
  <si>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</si>
  <si>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</si>
  <si>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</si>
  <si>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</si>
  <si>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</si>
  <si>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</si>
  <si>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</si>
  <si>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</si>
  <si>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</si>
  <si>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</si>
  <si>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</si>
  <si>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</si>
  <si>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</si>
  <si>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</si>
  <si>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</si>
  <si>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</si>
  <si>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</si>
  <si>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</si>
  <si>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</si>
  <si>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</si>
  <si>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</si>
  <si>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</si>
  <si>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</si>
  <si>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</si>
  <si>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</si>
  <si>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</si>
  <si>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</si>
  <si>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</si>
  <si>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</si>
  <si>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</si>
  <si>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</si>
  <si>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</si>
  <si>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</si>
  <si>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</si>
  <si>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</si>
  <si>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</si>
  <si>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</si>
  <si>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</si>
  <si>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</si>
  <si>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</si>
  <si>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</si>
  <si>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</si>
  <si>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</si>
  <si>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</si>
  <si>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</si>
  <si>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</si>
  <si>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</si>
  <si>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</si>
  <si>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</si>
  <si>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</si>
  <si>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</si>
  <si>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</si>
  <si>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</si>
  <si>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</si>
  <si>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</si>
  <si>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</si>
  <si>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</si>
  <si>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</si>
  <si>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</si>
  <si>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</si>
  <si>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</si>
  <si>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</si>
  <si>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</si>
  <si>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</si>
  <si>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</si>
  <si>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</si>
  <si>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</si>
  <si>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</si>
  <si>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</si>
  <si>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</si>
  <si>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</si>
  <si>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</si>
  <si>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</si>
  <si>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</si>
  <si>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</si>
  <si>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</si>
  <si>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</si>
  <si>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</si>
  <si>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</si>
  <si>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</si>
  <si>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</si>
  <si>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</si>
  <si>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</si>
  <si>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</si>
  <si>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</si>
  <si>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</si>
  <si>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</si>
  <si>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</si>
  <si>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</si>
  <si>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</si>
  <si>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</si>
  <si>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</si>
  <si>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</si>
  <si>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</si>
  <si>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</si>
  <si>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</si>
  <si>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</si>
  <si>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</si>
  <si>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</si>
  <si>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</si>
  <si>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</si>
  <si>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</si>
  <si>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</si>
  <si>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</si>
  <si>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</si>
  <si>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</si>
  <si>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</si>
  <si>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</si>
  <si>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</si>
  <si>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</si>
  <si>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</si>
  <si>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</si>
  <si>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</si>
  <si>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</si>
  <si>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</si>
  <si>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</si>
  <si>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</si>
  <si>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</si>
  <si>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</si>
  <si>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</si>
  <si>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</si>
  <si>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</si>
  <si>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</si>
  <si>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</si>
  <si>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</si>
  <si>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</si>
  <si>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</si>
  <si>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</si>
  <si>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</si>
  <si>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</si>
  <si>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</si>
  <si>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</si>
  <si>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</si>
  <si>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</si>
  <si>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</si>
  <si>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</si>
  <si>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</si>
  <si>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</si>
  <si>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</si>
  <si>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</si>
  <si>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</si>
  <si>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</si>
  <si>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</si>
  <si>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</si>
  <si>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</si>
  <si>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</si>
  <si>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</si>
  <si>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</si>
  <si>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</si>
  <si>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</si>
  <si>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</si>
  <si>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</si>
  <si>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</si>
  <si>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</si>
  <si>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</si>
  <si>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</si>
  <si>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</si>
  <si>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</si>
  <si>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</si>
  <si>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</si>
  <si>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</si>
  <si>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</si>
  <si>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</si>
  <si>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</si>
  <si>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</si>
  <si>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</si>
  <si>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</si>
  <si>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</si>
  <si>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</si>
  <si>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</si>
  <si>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</si>
  <si>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</si>
  <si>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</si>
  <si>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</si>
  <si>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</si>
  <si>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</si>
  <si>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</si>
  <si>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</si>
  <si>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</si>
  <si>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</si>
  <si>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</si>
  <si>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</si>
  <si>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</si>
  <si>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</si>
  <si>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</si>
  <si>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</si>
  <si>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</si>
  <si>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</si>
  <si>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</si>
  <si>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</si>
  <si>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</si>
  <si>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</si>
  <si>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</si>
  <si>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</si>
  <si>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</si>
  <si>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</si>
  <si>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</si>
  <si>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</si>
  <si>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</si>
  <si>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</si>
  <si>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</si>
  <si>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</si>
  <si>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</si>
  <si>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</si>
  <si>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</si>
  <si>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</si>
  <si>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</si>
  <si>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</si>
  <si>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</si>
  <si>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</si>
  <si>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</si>
  <si>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</si>
  <si>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</si>
  <si>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</si>
  <si>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</si>
  <si>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</si>
  <si>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</si>
  <si>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</si>
  <si>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</si>
  <si>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</si>
  <si>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</si>
  <si>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</si>
  <si>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</si>
  <si>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</si>
  <si>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</si>
  <si>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</si>
  <si>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</si>
  <si>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</si>
  <si>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</si>
  <si>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</si>
  <si>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</si>
  <si>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</si>
  <si>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</si>
  <si>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</si>
  <si>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</si>
  <si>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</si>
  <si>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</si>
  <si>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</si>
  <si>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</si>
  <si>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</si>
  <si>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</si>
  <si>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</si>
  <si>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</si>
  <si>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</si>
  <si>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</si>
  <si>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</si>
  <si>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</si>
  <si>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</si>
  <si>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</si>
  <si>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</si>
  <si>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</si>
  <si>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</si>
  <si>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</si>
  <si>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</si>
  <si>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</si>
  <si>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</si>
  <si>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</si>
  <si>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</si>
  <si>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</si>
  <si>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</si>
  <si>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</si>
  <si>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</si>
  <si>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</si>
  <si>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</si>
  <si>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</si>
  <si>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</si>
  <si>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</si>
  <si>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</si>
  <si>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</si>
  <si>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</si>
  <si>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</si>
  <si>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</si>
  <si>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</si>
  <si>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</si>
  <si>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</si>
  <si>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</si>
  <si>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</si>
  <si>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</si>
  <si>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</si>
  <si>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</si>
  <si>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</si>
  <si>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</si>
  <si>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</si>
  <si>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</si>
  <si>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</si>
  <si>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</si>
  <si>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</si>
  <si>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</si>
  <si>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</si>
  <si>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</si>
  <si>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</si>
  <si>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</si>
  <si>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</si>
  <si>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</si>
  <si>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</si>
  <si>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</si>
  <si>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</si>
  <si>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</si>
  <si>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</si>
  <si>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</si>
  <si>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</si>
  <si>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</si>
  <si>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</si>
  <si>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</si>
  <si>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</si>
  <si>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</si>
  <si>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</si>
  <si>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</si>
  <si>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</si>
  <si>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</si>
  <si>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</si>
  <si>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</si>
  <si>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</si>
  <si>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</si>
  <si>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</si>
  <si>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</si>
  <si>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</si>
  <si>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</si>
  <si>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</si>
  <si>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</si>
  <si>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</si>
  <si>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</si>
  <si>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</si>
  <si>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</si>
  <si>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</si>
  <si>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</si>
  <si>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</si>
  <si>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</si>
  <si>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</si>
  <si>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</si>
  <si>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</si>
  <si>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</si>
  <si>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</si>
  <si>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</si>
  <si>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</si>
  <si>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</si>
  <si>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</si>
  <si>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</si>
  <si>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</si>
  <si>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</si>
  <si>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</si>
  <si>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</si>
  <si>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</si>
  <si>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</si>
  <si>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</si>
  <si>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</si>
  <si>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</si>
  <si>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</si>
  <si>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</si>
  <si>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</si>
  <si>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</si>
  <si>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</si>
  <si>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</si>
  <si>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</si>
  <si>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</si>
  <si>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</si>
  <si>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</si>
  <si>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</si>
  <si>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</si>
  <si>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</si>
  <si>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</si>
  <si>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</si>
  <si>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</si>
  <si>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</si>
  <si>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</si>
  <si>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</si>
  <si>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</si>
  <si>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</si>
  <si>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</si>
  <si>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</si>
  <si>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</si>
  <si>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</si>
  <si>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</si>
  <si>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</si>
  <si>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</si>
  <si>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</si>
  <si>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</si>
  <si>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</si>
  <si>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</si>
  <si>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</si>
  <si>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</si>
  <si>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</si>
  <si>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</si>
  <si>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</si>
  <si>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</si>
  <si>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</si>
  <si>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</si>
  <si>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</si>
  <si>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</si>
  <si>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</si>
  <si>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</si>
  <si>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</si>
  <si>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</si>
  <si>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</si>
  <si>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</si>
  <si>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</si>
  <si>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</si>
  <si>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</si>
  <si>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</si>
  <si>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</si>
  <si>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</si>
  <si>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</si>
  <si>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</si>
  <si>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</si>
  <si>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</si>
  <si>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</si>
  <si>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</si>
  <si>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</si>
  <si>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</si>
  <si>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</si>
  <si>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</si>
  <si>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</si>
  <si>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</si>
  <si>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</si>
  <si>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</si>
  <si>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</si>
  <si>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</si>
  <si>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</si>
  <si>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</si>
  <si>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</si>
  <si>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</si>
  <si>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</si>
  <si>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</si>
  <si>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</si>
  <si>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</si>
  <si>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</si>
  <si>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</si>
  <si>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</si>
  <si>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</si>
  <si>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</si>
  <si>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</si>
  <si>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</si>
  <si>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</si>
  <si>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</si>
  <si>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</si>
  <si>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</si>
  <si>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</si>
  <si>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</si>
  <si>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</si>
  <si>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</si>
  <si>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</si>
  <si>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</si>
  <si>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</si>
  <si>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</si>
  <si>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</si>
  <si>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</si>
  <si>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</si>
  <si>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</si>
  <si>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</si>
  <si>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</si>
  <si>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</si>
  <si>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</si>
  <si>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</si>
  <si>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</si>
  <si>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</si>
  <si>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</si>
  <si>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</si>
  <si>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</si>
  <si>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</si>
  <si>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</si>
  <si>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</si>
  <si>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</si>
  <si>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</si>
  <si>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</si>
  <si>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</si>
  <si>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</si>
  <si>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</si>
  <si>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</si>
  <si>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</si>
  <si>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</si>
  <si>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</si>
  <si>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</si>
  <si>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</si>
  <si>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</si>
  <si>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</si>
  <si>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</si>
  <si>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</si>
  <si>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</si>
  <si>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</si>
  <si>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</si>
  <si>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</si>
  <si>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</si>
  <si>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</si>
  <si>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</si>
  <si>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</si>
  <si>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</si>
  <si>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</si>
  <si>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</si>
  <si>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</si>
  <si>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</si>
  <si>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</si>
  <si>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</si>
  <si>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</si>
  <si>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</si>
  <si>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</si>
  <si>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</si>
  <si>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</si>
  <si>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</si>
  <si>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</si>
  <si>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</si>
  <si>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</si>
  <si>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</si>
  <si>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</si>
  <si>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</si>
  <si>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</si>
  <si>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</si>
  <si>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</si>
  <si>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</si>
  <si>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</si>
  <si>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</si>
  <si>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</si>
  <si>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</si>
  <si>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</si>
  <si>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</si>
  <si>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</si>
  <si>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</si>
  <si>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</si>
  <si>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</si>
  <si>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</si>
  <si>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</si>
  <si>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</si>
  <si>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</si>
  <si>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</si>
  <si>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</si>
  <si>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</si>
  <si>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</si>
  <si>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</si>
  <si>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</si>
  <si>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</si>
  <si>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</si>
  <si>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</si>
  <si>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</si>
  <si>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</si>
  <si>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</si>
  <si>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</si>
  <si>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</si>
  <si>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</si>
  <si>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</si>
  <si>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</si>
  <si>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</si>
  <si>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</si>
  <si>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</si>
  <si>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</si>
  <si>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</si>
  <si>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</si>
  <si>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</si>
  <si>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</si>
  <si>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</si>
  <si>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</si>
  <si>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</si>
  <si>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</si>
  <si>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</si>
  <si>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</si>
  <si>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</si>
  <si>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</si>
  <si>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</si>
  <si>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</si>
  <si>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</si>
  <si>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</si>
  <si>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</si>
  <si>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</si>
  <si>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</si>
  <si>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</si>
  <si>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</si>
  <si>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</si>
  <si>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</si>
  <si>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</si>
  <si>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</si>
  <si>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</si>
  <si>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</si>
  <si>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</si>
  <si>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</si>
  <si>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</si>
  <si>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</si>
  <si>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</si>
  <si>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</si>
  <si>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</si>
  <si>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</si>
  <si>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</si>
  <si>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</si>
  <si>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</si>
  <si>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</si>
  <si>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</si>
  <si>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</si>
  <si>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</si>
  <si>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</si>
  <si>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</si>
  <si>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</si>
  <si>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</si>
  <si>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</si>
  <si>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</si>
  <si>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</si>
  <si>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</si>
  <si>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</si>
  <si>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</si>
  <si>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</si>
  <si>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</si>
  <si>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</si>
  <si>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</si>
  <si>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</si>
  <si>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</si>
  <si>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</si>
  <si>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</si>
  <si>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</si>
  <si>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</si>
  <si>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</si>
  <si>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</si>
  <si>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</si>
  <si>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</si>
  <si>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</si>
  <si>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</si>
  <si>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</si>
  <si>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</si>
  <si>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</si>
  <si>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</si>
  <si>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</si>
  <si>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</si>
  <si>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</si>
  <si>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</si>
  <si>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</si>
  <si>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</si>
  <si>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</si>
  <si>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</si>
  <si>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</si>
  <si>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</si>
  <si>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</si>
  <si>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</si>
  <si>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</si>
  <si>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</si>
  <si>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</si>
  <si>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</si>
  <si>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</si>
  <si>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</si>
  <si>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</si>
  <si>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</si>
  <si>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</si>
  <si>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</si>
  <si>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</si>
  <si>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</si>
  <si>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</si>
  <si>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</si>
  <si>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</si>
  <si>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</si>
  <si>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</si>
  <si>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</si>
  <si>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</si>
  <si>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</si>
  <si>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</si>
  <si>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</si>
  <si>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</si>
  <si>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</si>
  <si>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</si>
  <si>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</si>
  <si>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</si>
  <si>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</si>
  <si>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</si>
  <si>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</si>
  <si>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</si>
  <si>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</si>
  <si>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</si>
  <si>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</si>
  <si>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</si>
  <si>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</si>
  <si>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</si>
  <si>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</si>
  <si>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</si>
  <si>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</si>
  <si>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</si>
  <si>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</si>
  <si>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</si>
  <si>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</si>
  <si>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</si>
  <si>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</si>
  <si>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</si>
  <si>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</si>
  <si>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</si>
  <si>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</si>
  <si>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</si>
  <si>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</si>
  <si>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</si>
  <si>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</si>
  <si>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</si>
  <si>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</si>
  <si>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</si>
  <si>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</si>
  <si>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</si>
  <si>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</si>
  <si>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</si>
  <si>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</si>
  <si>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</si>
  <si>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</si>
  <si>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</si>
  <si>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</si>
  <si>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</si>
  <si>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</si>
  <si>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</si>
  <si>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</si>
  <si>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</si>
  <si>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</si>
  <si>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</si>
  <si>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</si>
  <si>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</si>
  <si>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</si>
  <si>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</si>
  <si>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</si>
  <si>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</si>
  <si>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</si>
  <si>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</si>
  <si>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</si>
  <si>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</si>
  <si>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</si>
  <si>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</si>
  <si>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</si>
  <si>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</si>
  <si>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</si>
  <si>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</si>
  <si>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</si>
  <si>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</si>
  <si>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</si>
  <si>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</si>
  <si>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</si>
  <si>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</si>
  <si>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</si>
  <si>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</si>
  <si>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</si>
  <si>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</si>
  <si>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</si>
  <si>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</si>
  <si>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</si>
  <si>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</si>
  <si>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</si>
  <si>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</si>
  <si>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</si>
  <si>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</si>
  <si>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</si>
  <si>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</si>
  <si>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</si>
  <si>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</si>
  <si>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</si>
  <si>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</si>
  <si>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</si>
  <si>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</si>
  <si>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</si>
  <si>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</si>
  <si>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</si>
  <si>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</si>
  <si>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</si>
  <si>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</si>
  <si>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</si>
  <si>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</si>
  <si>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</si>
  <si>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</si>
  <si>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</si>
  <si>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</si>
  <si>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</si>
  <si>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</si>
  <si>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</si>
  <si>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</si>
  <si>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</si>
  <si>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</si>
  <si>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</si>
  <si>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</si>
  <si>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</si>
  <si>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</si>
  <si>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</si>
  <si>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</si>
  <si>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</si>
  <si>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</si>
  <si>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</si>
  <si>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</si>
  <si>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</si>
  <si>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</si>
  <si>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</si>
  <si>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</si>
  <si>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</si>
  <si>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</si>
  <si>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</si>
  <si>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</si>
  <si>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</si>
  <si>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</si>
  <si>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</si>
  <si>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</si>
  <si>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</si>
  <si>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</si>
  <si>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</si>
  <si>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</si>
  <si>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</si>
  <si>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</si>
  <si>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</si>
  <si>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</si>
  <si>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</si>
  <si>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</si>
  <si>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</si>
  <si>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</si>
  <si>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</si>
  <si>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</si>
  <si>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</si>
  <si>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</si>
  <si>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</si>
  <si>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</si>
  <si>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</si>
  <si>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</si>
  <si>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</si>
  <si>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</si>
  <si>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</si>
  <si>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</si>
  <si>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</si>
  <si>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</si>
  <si>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</si>
  <si>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</si>
  <si>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</si>
  <si>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</si>
  <si>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</si>
  <si>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</si>
  <si>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</si>
  <si>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</si>
  <si>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</si>
  <si>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</si>
  <si>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</si>
  <si>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</si>
  <si>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</si>
  <si>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</si>
  <si>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</si>
  <si>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</si>
  <si>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</si>
  <si>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</si>
  <si>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</si>
  <si>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</si>
  <si>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</si>
  <si>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</si>
  <si>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</si>
  <si>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</si>
  <si>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</si>
  <si>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</si>
  <si>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</si>
  <si>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</si>
  <si>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</si>
  <si>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</si>
  <si>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</si>
  <si>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</si>
  <si>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</si>
  <si>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</si>
  <si>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</si>
  <si>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</si>
  <si>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</si>
  <si>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</si>
  <si>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</si>
  <si>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</si>
  <si>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</si>
  <si>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</si>
  <si>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</si>
  <si>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</si>
  <si>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</si>
  <si>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</si>
  <si>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</si>
  <si>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</si>
  <si>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</si>
  <si>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</si>
  <si>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</si>
  <si>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</si>
  <si>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</si>
  <si>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</si>
  <si>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</si>
  <si>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</si>
  <si>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</si>
  <si>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</si>
  <si>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</si>
  <si>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</si>
  <si>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</si>
  <si>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</si>
  <si>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</si>
  <si>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</si>
  <si>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</si>
  <si>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</si>
  <si>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</si>
  <si>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</si>
  <si>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</si>
  <si>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</si>
  <si>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</si>
  <si>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</si>
  <si>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</si>
  <si>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</si>
  <si>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</si>
  <si>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</si>
  <si>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</si>
  <si>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</si>
  <si>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</si>
  <si>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</si>
  <si>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</si>
  <si>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</si>
  <si>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</si>
  <si>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</si>
  <si>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</si>
  <si>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</si>
  <si>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</si>
  <si>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</si>
  <si>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</si>
  <si>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</si>
  <si>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</si>
  <si>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</si>
  <si>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</si>
  <si>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</si>
  <si>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</si>
  <si>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</si>
  <si>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</si>
  <si>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</si>
  <si>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</si>
  <si>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</si>
  <si>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</si>
  <si>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</si>
  <si>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</si>
  <si>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</si>
  <si>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</si>
  <si>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</si>
  <si>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</si>
  <si>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</si>
  <si>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</si>
  <si>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</si>
  <si>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</si>
  <si>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</si>
  <si>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</si>
  <si>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</si>
  <si>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</si>
  <si>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</si>
  <si>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</si>
  <si>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</si>
  <si>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</si>
  <si>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</si>
  <si>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</si>
  <si>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</si>
  <si>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</si>
  <si>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</si>
  <si>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</si>
  <si>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</si>
  <si>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</si>
  <si>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</si>
  <si>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</si>
  <si>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</si>
  <si>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</si>
  <si>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</si>
  <si>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</si>
  <si>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</si>
  <si>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</si>
  <si>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</si>
  <si>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</si>
  <si>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</si>
  <si>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</si>
  <si>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</si>
  <si>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</si>
  <si>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</si>
  <si>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</si>
  <si>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</si>
  <si>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</si>
  <si>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</si>
  <si>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</si>
  <si>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</si>
  <si>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</si>
  <si>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</si>
  <si>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</si>
  <si>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</si>
  <si>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</si>
  <si>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</si>
  <si>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</si>
  <si>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</si>
  <si>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</si>
  <si>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</si>
  <si>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</si>
  <si>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</si>
  <si>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</si>
  <si>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</si>
  <si>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</si>
  <si>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</si>
  <si>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</si>
  <si>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</si>
  <si>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</si>
  <si>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</si>
  <si>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</si>
  <si>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</si>
  <si>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</si>
  <si>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</si>
  <si>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</si>
  <si>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</si>
  <si>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</si>
  <si>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</si>
  <si>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</si>
  <si>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</si>
  <si>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</si>
  <si>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</si>
  <si>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</si>
  <si>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</si>
  <si>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</si>
  <si>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</si>
  <si>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</si>
  <si>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</si>
  <si>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</si>
  <si>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</si>
  <si>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</si>
  <si>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</si>
  <si>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</si>
  <si>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</si>
  <si>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</si>
  <si>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</si>
  <si>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</si>
  <si>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</si>
  <si>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</si>
  <si>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</si>
  <si>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</si>
  <si>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</si>
  <si>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</si>
  <si>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</si>
  <si>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</si>
  <si>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</si>
  <si>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</si>
  <si>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</si>
  <si>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</si>
  <si>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</si>
  <si>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</si>
  <si>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</si>
  <si>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</si>
  <si>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</si>
  <si>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</si>
  <si>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</si>
  <si>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</si>
  <si>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</si>
  <si>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</si>
  <si>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</si>
  <si>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</si>
  <si>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</si>
  <si>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</si>
  <si>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</si>
  <si>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</si>
  <si>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</si>
  <si>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</si>
  <si>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</si>
  <si>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</si>
  <si>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</si>
  <si>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</si>
  <si>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</si>
  <si>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</si>
  <si>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</si>
  <si>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</si>
  <si>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</si>
  <si>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</si>
  <si>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</si>
  <si>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</si>
  <si>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</si>
  <si>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</si>
  <si>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</si>
  <si>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</si>
  <si>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</si>
  <si>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</si>
  <si>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</si>
  <si>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</si>
  <si>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</si>
  <si>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</si>
  <si>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</si>
  <si>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</si>
  <si>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</si>
  <si>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</si>
  <si>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</si>
  <si>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</si>
  <si>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</si>
  <si>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</si>
  <si>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</si>
  <si>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</si>
  <si>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</si>
  <si>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</si>
  <si>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</si>
  <si>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</si>
  <si>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</si>
  <si>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</si>
  <si>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</si>
  <si>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</si>
  <si>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</si>
  <si>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</si>
  <si>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</si>
  <si>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</si>
  <si>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</si>
  <si>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</si>
  <si>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</si>
  <si>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</si>
  <si>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</si>
  <si>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</si>
  <si>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</si>
  <si>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</si>
  <si>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</si>
  <si>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</si>
  <si>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</si>
  <si>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</si>
  <si>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</si>
  <si>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</si>
  <si>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</si>
  <si>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</si>
  <si>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</si>
  <si>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</si>
  <si>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</si>
  <si>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</si>
  <si>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</si>
  <si>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</si>
  <si>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</si>
  <si>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</si>
  <si>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</si>
  <si>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</si>
  <si>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</si>
  <si>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</si>
  <si>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</si>
  <si>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</si>
  <si>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</si>
  <si>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</si>
  <si>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</si>
  <si>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</si>
  <si>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</si>
  <si>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</si>
  <si>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</si>
  <si>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</si>
  <si>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</si>
  <si>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</si>
  <si>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</si>
  <si>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</si>
  <si>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</si>
  <si>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</si>
  <si>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</si>
  <si>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</si>
  <si>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</si>
  <si>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</si>
  <si>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</si>
  <si>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</si>
  <si>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</si>
  <si>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</si>
  <si>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</si>
  <si>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</si>
  <si>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</si>
  <si>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</si>
  <si>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</si>
  <si>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</si>
  <si>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</si>
  <si>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</si>
  <si>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</si>
  <si>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</si>
  <si>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</si>
  <si>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</si>
  <si>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</si>
  <si>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</si>
  <si>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</si>
  <si>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</si>
  <si>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</si>
  <si>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</si>
  <si>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</si>
  <si>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</si>
  <si>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</si>
  <si>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</si>
  <si>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</si>
  <si>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</si>
  <si>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</si>
  <si>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</si>
  <si>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</si>
  <si>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</si>
  <si>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</si>
  <si>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</si>
  <si>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</si>
  <si>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</si>
  <si>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</si>
  <si>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</si>
  <si>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</si>
  <si>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</si>
  <si>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</si>
  <si>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</si>
  <si>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</si>
  <si>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</si>
  <si>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</si>
  <si>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</si>
  <si>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</si>
  <si>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</si>
  <si>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</si>
  <si>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</si>
  <si>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</si>
  <si>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</si>
  <si>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</si>
  <si>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</si>
  <si>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</si>
  <si>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</si>
  <si>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</si>
  <si>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</si>
  <si>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</si>
  <si>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</si>
  <si>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</si>
  <si>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</si>
  <si>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</si>
  <si>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</si>
  <si>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</si>
  <si>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</si>
  <si>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</si>
  <si>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</si>
  <si>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</si>
  <si>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</si>
  <si>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</si>
  <si>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</si>
  <si>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</si>
  <si>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</si>
  <si>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</si>
  <si>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</si>
  <si>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</si>
  <si>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</si>
  <si>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</si>
  <si>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</si>
  <si>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</si>
  <si>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</si>
  <si>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</si>
  <si>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</si>
  <si>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</si>
  <si>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</si>
  <si>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</si>
  <si>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</si>
  <si>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</si>
  <si>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</si>
  <si>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</si>
  <si>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</si>
  <si>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</si>
  <si>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</si>
  <si>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</si>
  <si>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</si>
  <si>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</si>
  <si>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</si>
  <si>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</si>
  <si>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</si>
  <si>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</si>
  <si>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</si>
  <si>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</si>
  <si>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</si>
  <si>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</si>
  <si>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</si>
  <si>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</si>
  <si>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</si>
  <si>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</si>
  <si>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</si>
  <si>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</si>
  <si>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</si>
  <si>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</si>
  <si>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</si>
  <si>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</si>
  <si>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</si>
  <si>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</si>
  <si>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</si>
  <si>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</si>
  <si>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</si>
  <si>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</si>
  <si>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</si>
  <si>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</si>
  <si>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</si>
  <si>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</si>
  <si>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</si>
  <si>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</si>
  <si>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</si>
  <si>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</si>
  <si>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</si>
  <si>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</si>
  <si>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</si>
  <si>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</si>
  <si>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</si>
  <si>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</si>
  <si>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</si>
  <si>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</si>
  <si>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</si>
  <si>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</si>
  <si>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</si>
  <si>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</si>
  <si>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</si>
  <si>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</si>
  <si>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</si>
  <si>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</si>
  <si>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</si>
  <si>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</si>
  <si>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</si>
  <si>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</si>
  <si>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</si>
  <si>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</si>
  <si>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</si>
  <si>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</si>
  <si>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</si>
  <si>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</si>
  <si>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</si>
  <si>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</si>
  <si>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</si>
  <si>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</si>
  <si>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</si>
  <si>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</si>
  <si>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</si>
  <si>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</si>
  <si>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</si>
  <si>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</si>
  <si>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</si>
  <si>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</si>
  <si>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</si>
  <si>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</si>
  <si>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</si>
  <si>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</si>
  <si>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</si>
  <si>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</si>
  <si>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</si>
  <si>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</si>
  <si>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</si>
  <si>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</si>
  <si>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</si>
  <si>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</si>
  <si>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</si>
  <si>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</si>
  <si>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</si>
  <si>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</si>
  <si>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</si>
  <si>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</si>
  <si>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</si>
  <si>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</si>
  <si>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</si>
  <si>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</si>
  <si>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</si>
  <si>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</si>
  <si>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</si>
  <si>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</si>
  <si>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</si>
  <si>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</si>
  <si>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</si>
  <si>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</si>
  <si>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</si>
  <si>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</si>
  <si>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</si>
  <si>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</si>
  <si>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</si>
  <si>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</si>
  <si>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</si>
  <si>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</si>
  <si>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</si>
  <si>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</si>
  <si>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</si>
  <si>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</si>
  <si>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</si>
  <si>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</si>
  <si>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</si>
  <si>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</si>
  <si>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</si>
  <si>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</si>
  <si>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</si>
  <si>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</si>
  <si>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</si>
  <si>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</si>
  <si>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</si>
  <si>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</si>
  <si>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</si>
  <si>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</si>
  <si>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</si>
  <si>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</si>
  <si>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</si>
  <si>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</si>
  <si>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</si>
  <si>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</si>
  <si>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</si>
  <si>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</si>
  <si>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</si>
  <si>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</si>
  <si>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</si>
  <si>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</si>
  <si>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</si>
  <si>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</si>
  <si>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</si>
  <si>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</si>
  <si>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</si>
  <si>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</si>
  <si>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</si>
  <si>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</si>
  <si>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</si>
  <si>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</si>
  <si>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</si>
  <si>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</si>
  <si>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</si>
  <si>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</si>
  <si>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</si>
  <si>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</si>
  <si>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</si>
  <si>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</si>
  <si>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</si>
  <si>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</si>
  <si>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</si>
  <si>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</si>
  <si>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</si>
  <si>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</si>
  <si>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</si>
  <si>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</si>
  <si>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</si>
  <si>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</si>
  <si>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</si>
  <si>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</si>
  <si>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</si>
  <si>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</si>
  <si>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</si>
  <si>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</si>
  <si>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</si>
  <si>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</si>
  <si>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</si>
  <si>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</si>
  <si>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</si>
  <si>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</si>
  <si>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</si>
  <si>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</si>
  <si>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</si>
  <si>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</si>
  <si>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</si>
  <si>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</si>
  <si>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</si>
  <si>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</si>
  <si>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</si>
  <si>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</si>
  <si>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</si>
  <si>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</si>
  <si>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</si>
  <si>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</si>
  <si>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</si>
  <si>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</si>
  <si>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</si>
  <si>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</si>
  <si>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</si>
  <si>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</si>
  <si>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</si>
  <si>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</si>
  <si>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</si>
  <si>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</si>
  <si>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</si>
  <si>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</si>
  <si>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</si>
  <si>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</si>
  <si>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</si>
  <si>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</si>
  <si>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</si>
  <si>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</si>
  <si>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</si>
  <si>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</si>
  <si>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</si>
  <si>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</si>
  <si>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</si>
  <si>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</si>
  <si>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</si>
  <si>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</si>
  <si>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</si>
  <si>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</si>
  <si>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</si>
  <si>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</si>
  <si>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</si>
  <si>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</si>
  <si>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</si>
  <si>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</si>
  <si>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</si>
  <si>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</si>
  <si>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</si>
  <si>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</si>
  <si>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</si>
  <si>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</si>
  <si>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</si>
  <si>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</si>
  <si>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</si>
  <si>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</si>
  <si>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</si>
  <si>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</si>
  <si>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</si>
  <si>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</si>
  <si>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</si>
  <si>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</si>
  <si>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</si>
  <si>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</si>
  <si>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</si>
  <si>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</si>
  <si>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</si>
  <si>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</si>
  <si>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</si>
  <si>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</si>
  <si>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</si>
  <si>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</si>
  <si>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</si>
  <si>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</si>
  <si>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</si>
  <si>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</si>
  <si>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</si>
  <si>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</si>
  <si>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</si>
  <si>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</si>
  <si>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</si>
  <si>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</si>
  <si>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</si>
  <si>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</si>
  <si>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</si>
  <si>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</si>
  <si>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</si>
  <si>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</si>
  <si>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</si>
  <si>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</si>
  <si>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</si>
  <si>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</si>
  <si>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</si>
  <si>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</si>
  <si>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</si>
  <si>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</si>
  <si>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</si>
  <si>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</si>
  <si>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</si>
  <si>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</si>
  <si>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</si>
  <si>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</si>
  <si>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</si>
  <si>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</si>
  <si>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</si>
  <si>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</si>
  <si>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</si>
  <si>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</si>
  <si>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</si>
  <si>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</si>
  <si>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</si>
  <si>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</si>
  <si>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</si>
  <si>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</si>
  <si>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</si>
  <si>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</si>
  <si>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</si>
  <si>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</si>
  <si>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</si>
  <si>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</si>
  <si>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</si>
  <si>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</si>
  <si>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</si>
  <si>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</si>
  <si>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</si>
  <si>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</si>
  <si>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</si>
  <si>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</si>
  <si>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</si>
  <si>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</si>
  <si>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</si>
  <si>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</si>
  <si>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</si>
  <si>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</si>
  <si>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</si>
  <si>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</si>
  <si>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</si>
  <si>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</si>
  <si>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</si>
  <si>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</si>
  <si>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</si>
  <si>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</si>
  <si>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</si>
  <si>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</si>
  <si>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</si>
  <si>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</si>
  <si>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</si>
  <si>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</si>
  <si>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</si>
  <si>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</si>
  <si>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</si>
  <si>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</si>
  <si>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</si>
  <si>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</si>
  <si>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</si>
  <si>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</si>
  <si>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</si>
  <si>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</si>
  <si>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</si>
  <si>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</si>
  <si>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</si>
  <si>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</si>
  <si>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</si>
  <si>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</si>
  <si>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</si>
  <si>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</si>
  <si>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</si>
  <si>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</si>
  <si>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</si>
  <si>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</si>
  <si>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</si>
  <si>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</si>
  <si>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</si>
  <si>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</si>
  <si>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</si>
  <si>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</si>
  <si>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</si>
  <si>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</si>
  <si>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</si>
  <si>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</si>
  <si>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</si>
  <si>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</si>
  <si>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</si>
  <si>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</si>
  <si>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</si>
  <si>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</si>
  <si>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</si>
  <si>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</si>
  <si>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</si>
  <si>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</si>
  <si>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</si>
  <si>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</si>
  <si>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</si>
  <si>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</si>
  <si>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</si>
  <si>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</si>
  <si>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</si>
  <si>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</si>
  <si>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</si>
  <si>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</si>
  <si>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</si>
  <si>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</si>
  <si>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</si>
  <si>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</si>
  <si>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</si>
  <si>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</si>
  <si>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</si>
  <si>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</si>
  <si>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</si>
  <si>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</si>
  <si>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</si>
  <si>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</si>
  <si>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</si>
  <si>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</si>
  <si>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</si>
  <si>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</si>
  <si>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</si>
  <si>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</si>
  <si>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</si>
  <si>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</si>
  <si>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</si>
  <si>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</si>
  <si>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</si>
  <si>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</si>
  <si>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</si>
  <si>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</si>
  <si>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</si>
  <si>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</si>
  <si>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</si>
  <si>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</si>
  <si>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</si>
  <si>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</si>
  <si>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</si>
  <si>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</si>
  <si>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</si>
  <si>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</si>
  <si>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</si>
  <si>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</si>
  <si>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</si>
  <si>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</si>
  <si>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</si>
  <si>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</si>
  <si>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</si>
  <si>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</si>
  <si>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</si>
  <si>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</si>
  <si>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</si>
  <si>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</si>
  <si>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</si>
  <si>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</si>
  <si>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</si>
  <si>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</si>
  <si>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</si>
  <si>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</si>
  <si>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</si>
  <si>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</si>
  <si>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</si>
  <si>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</si>
  <si>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</si>
  <si>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</si>
  <si>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</si>
  <si>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</si>
  <si>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</si>
  <si>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</si>
  <si>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</si>
  <si>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</si>
  <si>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</si>
  <si>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</si>
  <si>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</si>
  <si>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</si>
  <si>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</si>
  <si>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</si>
  <si>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</si>
  <si>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</si>
  <si>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</si>
  <si>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</si>
  <si>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</si>
  <si>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</si>
  <si>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</si>
  <si>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</si>
  <si>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</si>
  <si>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</si>
  <si>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</si>
  <si>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</si>
  <si>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</si>
  <si>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</si>
  <si>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</si>
  <si>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</si>
  <si>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</si>
  <si>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</si>
  <si>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</si>
  <si>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</si>
  <si>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</si>
  <si>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</si>
  <si>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</si>
  <si>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</si>
  <si>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</si>
  <si>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</si>
  <si>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</si>
  <si>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</si>
  <si>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</si>
  <si>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</si>
  <si>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</si>
  <si>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</si>
  <si>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</si>
  <si>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</si>
  <si>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</si>
  <si>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</si>
  <si>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</si>
  <si>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</si>
  <si>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</si>
  <si>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</si>
  <si>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</si>
  <si>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</si>
  <si>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</si>
  <si>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</si>
  <si>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</si>
  <si>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</si>
  <si>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</si>
  <si>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</si>
  <si>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</si>
  <si>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</si>
  <si>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</si>
  <si>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</si>
  <si>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</si>
  <si>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</si>
  <si>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</si>
  <si>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</si>
  <si>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</si>
  <si>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</si>
  <si>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</si>
  <si>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</si>
  <si>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</si>
  <si>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</si>
  <si>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</si>
  <si>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</si>
  <si>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</si>
  <si>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</si>
  <si>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</si>
  <si>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</si>
  <si>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</si>
  <si>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</si>
  <si>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</si>
  <si>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</si>
  <si>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</si>
  <si>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</si>
  <si>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</si>
  <si>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</si>
  <si>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</si>
  <si>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</si>
  <si>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</si>
  <si>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</si>
  <si>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</si>
  <si>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</si>
  <si>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</si>
  <si>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</si>
  <si>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</si>
  <si>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</si>
  <si>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</si>
  <si>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</si>
  <si>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</si>
  <si>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</si>
  <si>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</si>
  <si>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</si>
  <si>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</si>
  <si>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</si>
  <si>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</si>
  <si>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</si>
  <si>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</si>
  <si>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</si>
  <si>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</si>
  <si>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</si>
  <si>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</si>
  <si>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</si>
  <si>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</si>
  <si>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</si>
  <si>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</si>
  <si>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</si>
  <si>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</si>
  <si>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</si>
  <si>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</si>
  <si>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</si>
  <si>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</si>
  <si>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</si>
  <si>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</si>
  <si>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</si>
  <si>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</si>
  <si>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</si>
  <si>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</si>
  <si>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</si>
  <si>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</si>
  <si>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</si>
  <si>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</si>
  <si>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</si>
  <si>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</si>
  <si>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</si>
  <si>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</si>
  <si>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</si>
  <si>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</si>
  <si>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</si>
  <si>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</si>
  <si>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</si>
  <si>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</si>
  <si>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</si>
  <si>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</si>
  <si>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</si>
  <si>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</si>
  <si>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</si>
  <si>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</si>
  <si>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</si>
  <si>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</si>
  <si>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</si>
  <si>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</si>
  <si>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</si>
  <si>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</si>
  <si>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</si>
  <si>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</si>
  <si>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</si>
  <si>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</si>
  <si>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</si>
  <si>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</si>
  <si>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</si>
  <si>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</si>
  <si>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</si>
  <si>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</si>
  <si>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</si>
  <si>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</si>
  <si>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</si>
  <si>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</si>
  <si>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</si>
  <si>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</si>
  <si>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</si>
  <si>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</si>
  <si>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</si>
  <si>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</si>
  <si>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</si>
  <si>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</si>
  <si>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</si>
  <si>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</si>
  <si>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</si>
  <si>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</si>
  <si>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</si>
  <si>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</si>
  <si>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</si>
  <si>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</si>
  <si>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</si>
  <si>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</si>
  <si>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</si>
  <si>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</si>
  <si>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</si>
  <si>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</si>
  <si>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</si>
  <si>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</si>
  <si>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</si>
  <si>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</si>
  <si>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</si>
  <si>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</si>
  <si>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</si>
  <si>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</si>
  <si>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</si>
  <si>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</si>
  <si>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</si>
  <si>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</si>
  <si>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</si>
  <si>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</si>
  <si>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</si>
  <si>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</si>
  <si>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</si>
  <si>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</si>
  <si>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</si>
  <si>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</si>
  <si>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</si>
  <si>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</si>
  <si>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</si>
  <si>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</si>
  <si>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</si>
  <si>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</si>
  <si>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</si>
  <si>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</si>
  <si>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</si>
  <si>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</si>
  <si>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</si>
  <si>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</si>
  <si>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</si>
  <si>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</si>
  <si>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</si>
  <si>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</si>
  <si>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</si>
  <si>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</si>
  <si>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</si>
  <si>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</si>
  <si>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</si>
  <si>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</si>
  <si>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</si>
  <si>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</si>
  <si>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</si>
  <si>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</si>
  <si>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</si>
  <si>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</si>
  <si>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</si>
  <si>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</si>
  <si>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</si>
  <si>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</si>
  <si>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</si>
  <si>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</si>
  <si>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</si>
  <si>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</si>
  <si>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</si>
  <si>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</si>
  <si>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</si>
  <si>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</si>
  <si>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</si>
  <si>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</si>
  <si>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</si>
  <si>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</si>
  <si>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</si>
  <si>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</si>
  <si>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</si>
  <si>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</si>
  <si>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</si>
  <si>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</si>
  <si>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</si>
  <si>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</si>
  <si>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</si>
  <si>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</si>
  <si>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</si>
  <si>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</si>
  <si>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</si>
  <si>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</si>
  <si>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</si>
  <si>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</si>
  <si>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</si>
  <si>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</si>
  <si>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</si>
  <si>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</si>
  <si>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</si>
  <si>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</si>
  <si>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</si>
  <si>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</si>
  <si>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</si>
  <si>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</si>
  <si>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</si>
  <si>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</si>
  <si>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</si>
  <si>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</si>
  <si>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</si>
  <si>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</si>
  <si>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</si>
  <si>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</si>
  <si>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</si>
  <si>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</si>
  <si>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</si>
  <si>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</si>
  <si>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</si>
  <si>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</si>
  <si>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</si>
  <si>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</si>
  <si>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</si>
  <si>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</si>
  <si>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</si>
  <si>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</si>
  <si>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</si>
  <si>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</si>
  <si>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</si>
  <si>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</si>
  <si>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</si>
  <si>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</si>
  <si>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</si>
  <si>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</si>
  <si>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</si>
  <si>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</si>
  <si>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</si>
  <si>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</si>
  <si>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</si>
  <si>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</si>
  <si>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</si>
  <si>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</si>
  <si>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</si>
  <si>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</si>
  <si>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</si>
  <si>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</si>
  <si>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</si>
  <si>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</si>
  <si>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</si>
  <si>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</si>
  <si>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</si>
  <si>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</si>
  <si>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</si>
  <si>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</si>
  <si>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</si>
  <si>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</si>
  <si>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</si>
  <si>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</si>
  <si>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</si>
  <si>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</si>
  <si>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</si>
  <si>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</si>
  <si>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</si>
  <si>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</si>
  <si>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</si>
  <si>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</si>
  <si>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</si>
  <si>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</si>
  <si>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</si>
  <si>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</si>
  <si>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</si>
  <si>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</si>
  <si>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</si>
  <si>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</si>
  <si>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</si>
  <si>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</si>
  <si>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</si>
  <si>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</si>
  <si>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</si>
  <si>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</si>
  <si>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</si>
  <si>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</si>
  <si>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</si>
  <si>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</si>
  <si>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</si>
  <si>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</si>
  <si>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</si>
  <si>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</si>
  <si>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</si>
  <si>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</si>
  <si>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</si>
  <si>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</si>
  <si>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</si>
  <si>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</si>
  <si>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</si>
  <si>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</si>
  <si>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</si>
  <si>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</si>
  <si>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</si>
  <si>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</si>
  <si>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</si>
  <si>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</si>
  <si>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</si>
  <si>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</si>
  <si>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</si>
  <si>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</si>
  <si>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</si>
  <si>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</si>
  <si>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</si>
  <si>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</si>
  <si>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</si>
  <si>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</si>
  <si>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</si>
  <si>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</si>
  <si>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</si>
  <si>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</si>
  <si>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</si>
  <si>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</si>
  <si>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</si>
  <si>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</si>
  <si>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</si>
  <si>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</si>
  <si>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</si>
  <si>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</si>
  <si>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</si>
  <si>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</si>
  <si>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</si>
  <si>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</si>
  <si>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</si>
  <si>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</si>
  <si>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</si>
  <si>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</si>
  <si>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</si>
  <si>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</si>
  <si>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</si>
  <si>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</si>
  <si>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</si>
  <si>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</si>
  <si>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</si>
  <si>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</si>
  <si>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</si>
  <si>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</si>
  <si>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</si>
  <si>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</si>
  <si>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</si>
  <si>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</si>
  <si>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</si>
  <si>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</si>
  <si>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</si>
  <si>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</si>
  <si>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</si>
  <si>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</si>
  <si>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</si>
  <si>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</si>
  <si>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</si>
  <si>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</si>
  <si>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</si>
  <si>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</si>
  <si>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</si>
  <si>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</si>
  <si>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</si>
  <si>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</si>
  <si>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</si>
  <si>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</si>
  <si>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</si>
  <si>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</si>
  <si>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</si>
  <si>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</si>
  <si>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</si>
  <si>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</si>
  <si>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</si>
  <si>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</si>
  <si>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</si>
  <si>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</si>
  <si>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</si>
  <si>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</si>
  <si>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</si>
  <si>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</si>
  <si>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</si>
  <si>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</si>
  <si>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</si>
  <si>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</si>
  <si>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</si>
  <si>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</si>
  <si>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</si>
  <si>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</si>
  <si>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</si>
  <si>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</si>
  <si>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</si>
  <si>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</si>
  <si>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</si>
  <si>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</si>
  <si>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</si>
  <si>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</si>
  <si>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</si>
  <si>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</si>
  <si>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</si>
  <si>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</si>
  <si>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</si>
  <si>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</si>
  <si>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</si>
  <si>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</si>
  <si>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</si>
  <si>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</si>
  <si>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</si>
  <si>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</si>
  <si>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</si>
  <si>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</si>
  <si>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</si>
  <si>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</si>
  <si>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</si>
  <si>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</si>
  <si>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</si>
  <si>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</si>
  <si>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</si>
  <si>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</si>
  <si>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</si>
  <si>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</si>
  <si>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</si>
  <si>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</si>
  <si>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</si>
  <si>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</si>
  <si>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</si>
  <si>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</si>
  <si>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</si>
  <si>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</si>
  <si>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</si>
  <si>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</si>
  <si>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</si>
  <si>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</si>
  <si>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</si>
  <si>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</si>
  <si>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</si>
  <si>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</si>
  <si>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</si>
  <si>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</si>
  <si>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</si>
  <si>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</si>
  <si>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</si>
  <si>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</si>
  <si>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</si>
  <si>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</si>
  <si>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</si>
  <si>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</si>
  <si>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</si>
  <si>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</si>
  <si>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</si>
  <si>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</si>
  <si>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</si>
  <si>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</si>
  <si>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</si>
  <si>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</si>
  <si>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</si>
  <si>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</si>
  <si>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</si>
  <si>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</si>
  <si>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</si>
  <si>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</si>
  <si>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</si>
  <si>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</si>
  <si>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</si>
  <si>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</si>
  <si>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</si>
  <si>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</si>
  <si>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</si>
  <si>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</si>
  <si>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</si>
  <si>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</si>
  <si>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</si>
  <si>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</si>
  <si>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</si>
  <si>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</si>
  <si>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</si>
  <si>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</si>
  <si>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</si>
  <si>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</si>
  <si>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</si>
  <si>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</si>
  <si>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</si>
  <si>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</si>
  <si>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</si>
  <si>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</si>
  <si>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</si>
  <si>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</si>
  <si>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</si>
  <si>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</si>
  <si>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</si>
  <si>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</si>
  <si>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</si>
  <si>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</si>
  <si>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</si>
  <si>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</si>
  <si>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</si>
  <si>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</si>
  <si>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</si>
  <si>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</si>
  <si>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</si>
  <si>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</si>
  <si>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</si>
  <si>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</si>
  <si>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</si>
  <si>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</si>
  <si>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</si>
  <si>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</si>
  <si>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</si>
  <si>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</si>
  <si>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</si>
  <si>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</si>
  <si>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</si>
  <si>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</si>
  <si>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</si>
  <si>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</si>
  <si>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</si>
  <si>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</si>
  <si>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</si>
  <si>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</si>
  <si>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</si>
  <si>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</si>
  <si>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</si>
  <si>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</si>
  <si>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</si>
  <si>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</si>
  <si>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</si>
  <si>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</si>
  <si>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</si>
  <si>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</si>
  <si>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</si>
  <si>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</si>
  <si>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</si>
  <si>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</si>
  <si>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</si>
  <si>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</si>
  <si>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</si>
  <si>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</si>
  <si>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</si>
  <si>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</si>
  <si>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</si>
  <si>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</si>
  <si>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</si>
  <si>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</si>
  <si>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</si>
  <si>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</si>
  <si>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</si>
  <si>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</si>
  <si>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</si>
  <si>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</si>
  <si>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</si>
  <si>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</si>
  <si>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</si>
  <si>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</si>
  <si>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</si>
  <si>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</si>
  <si>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</si>
  <si>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</si>
  <si>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</si>
  <si>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</si>
  <si>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</si>
  <si>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</si>
  <si>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</si>
  <si>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</si>
  <si>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</si>
  <si>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</si>
  <si>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</si>
  <si>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</si>
  <si>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</si>
  <si>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</si>
  <si>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</si>
  <si>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</si>
  <si>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</si>
  <si>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</si>
  <si>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</si>
  <si>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</si>
  <si>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</si>
  <si>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</si>
  <si>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</si>
  <si>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</si>
  <si>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</si>
  <si>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</si>
  <si>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</si>
  <si>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</si>
  <si>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</si>
  <si>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</si>
  <si>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</si>
  <si>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</si>
  <si>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</si>
  <si>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</si>
  <si>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</si>
  <si>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</si>
  <si>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</si>
  <si>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</si>
  <si>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</si>
  <si>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</si>
  <si>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</si>
  <si>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</si>
  <si>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</si>
  <si>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</si>
  <si>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</si>
  <si>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</si>
  <si>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</si>
  <si>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</si>
  <si>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</si>
  <si>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</si>
  <si>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</si>
  <si>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</si>
  <si>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</si>
  <si>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</si>
  <si>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</si>
  <si>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</si>
  <si>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</si>
  <si>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</si>
  <si>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</si>
  <si>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</si>
  <si>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</si>
  <si>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</si>
  <si>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</si>
  <si>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</si>
  <si>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</si>
  <si>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</si>
  <si>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</si>
  <si>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</si>
  <si>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</si>
  <si>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</si>
  <si>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</si>
  <si>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</si>
  <si>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</si>
  <si>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</si>
  <si>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</si>
  <si>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</si>
  <si>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</si>
  <si>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</si>
  <si>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</si>
  <si>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</si>
  <si>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</si>
  <si>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</si>
  <si>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</si>
  <si>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</si>
  <si>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</si>
  <si>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</si>
  <si>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</si>
  <si>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</si>
  <si>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</si>
  <si>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</si>
  <si>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</si>
  <si>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</si>
  <si>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</si>
  <si>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</si>
  <si>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</si>
  <si>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</si>
  <si>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</si>
  <si>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</si>
  <si>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</si>
  <si>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</si>
  <si>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</si>
  <si>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</si>
  <si>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</si>
  <si>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</si>
  <si>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</si>
  <si>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</si>
  <si>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</si>
  <si>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</si>
  <si>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</si>
  <si>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</si>
  <si>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</si>
  <si>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</si>
  <si>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</si>
  <si>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</si>
  <si>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</si>
  <si>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</si>
  <si>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</si>
  <si>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</si>
  <si>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</si>
  <si>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</si>
  <si>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</si>
  <si>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</si>
  <si>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</si>
  <si>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</si>
  <si>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</si>
  <si>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</si>
  <si>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</si>
  <si>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</si>
  <si>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</si>
  <si>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</si>
  <si>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</si>
  <si>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</si>
  <si>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</si>
  <si>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</si>
  <si>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</si>
  <si>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</si>
  <si>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</si>
  <si>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</si>
  <si>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</si>
  <si>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</si>
  <si>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</si>
  <si>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</si>
  <si>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</si>
  <si>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</si>
  <si>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</si>
  <si>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</si>
  <si>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</si>
  <si>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</si>
  <si>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</si>
  <si>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</si>
  <si>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</si>
  <si>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</si>
  <si>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</si>
  <si>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</si>
  <si>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</si>
  <si>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</si>
  <si>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</si>
  <si>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</si>
  <si>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</si>
  <si>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</si>
  <si>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</si>
  <si>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</si>
  <si>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</si>
  <si>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</si>
  <si>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</si>
  <si>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</si>
  <si>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</si>
  <si>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</si>
  <si>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</si>
  <si>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</si>
  <si>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</si>
  <si>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</si>
  <si>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</si>
  <si>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</si>
  <si>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</si>
  <si>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</si>
  <si>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</si>
  <si>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</si>
  <si>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</si>
  <si>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</si>
  <si>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</si>
  <si>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</si>
  <si>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</si>
  <si>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</si>
  <si>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</si>
  <si>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</si>
  <si>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</si>
  <si>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</si>
  <si>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</si>
  <si>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</si>
  <si>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</si>
  <si>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</si>
  <si>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</si>
  <si>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</si>
  <si>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</si>
  <si>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</si>
  <si>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</si>
  <si>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</si>
  <si>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</si>
  <si>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</si>
  <si>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</si>
  <si>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</si>
  <si>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</si>
  <si>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</si>
  <si>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</si>
  <si>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</si>
  <si>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</si>
  <si>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</si>
  <si>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</si>
  <si>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</si>
  <si>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</si>
  <si>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</si>
  <si>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</si>
  <si>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</si>
  <si>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</si>
  <si>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</si>
  <si>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</si>
  <si>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</si>
  <si>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</si>
  <si>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</si>
  <si>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</si>
  <si>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</si>
  <si>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</si>
  <si>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</si>
  <si>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</si>
  <si>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</si>
  <si>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</si>
  <si>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</si>
  <si>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</si>
  <si>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</si>
  <si>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</si>
  <si>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</si>
  <si>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</si>
  <si>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</si>
  <si>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</si>
  <si>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</si>
  <si>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</si>
  <si>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</si>
  <si>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</si>
  <si>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</si>
  <si>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</si>
  <si>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</si>
  <si>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</si>
  <si>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</si>
  <si>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</si>
  <si>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</si>
  <si>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</si>
  <si>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</si>
  <si>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</si>
  <si>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</si>
  <si>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</si>
  <si>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</si>
  <si>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</si>
  <si>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</si>
  <si>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</si>
  <si>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</si>
  <si>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</si>
  <si>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</si>
  <si>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</si>
  <si>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</si>
  <si>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</si>
  <si>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</si>
  <si>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</si>
  <si>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</si>
  <si>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</si>
  <si>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</si>
  <si>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</si>
  <si>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</si>
  <si>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</si>
  <si>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</si>
  <si>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</si>
  <si>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</si>
  <si>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</si>
  <si>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</si>
  <si>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</si>
  <si>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</si>
  <si>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</si>
  <si>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</si>
  <si>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</si>
  <si>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</si>
  <si>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</si>
  <si>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</si>
  <si>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</si>
  <si>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</si>
  <si>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</si>
  <si>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</si>
  <si>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</si>
  <si>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</si>
  <si>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</si>
  <si>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</si>
  <si>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</si>
  <si>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</si>
  <si>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</si>
  <si>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</si>
  <si>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</si>
  <si>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</si>
  <si>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</si>
  <si>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</si>
  <si>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</si>
  <si>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</si>
  <si>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</si>
  <si>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</si>
  <si>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</si>
  <si>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</si>
  <si>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</si>
  <si>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</si>
  <si>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</si>
  <si>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</si>
  <si>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</si>
  <si>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</si>
  <si>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</si>
  <si>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</si>
  <si>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</si>
  <si>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</si>
  <si>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</si>
  <si>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</si>
  <si>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</si>
  <si>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</si>
  <si>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</si>
  <si>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</si>
  <si>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</si>
  <si>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</si>
  <si>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</si>
  <si>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</si>
  <si>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</si>
  <si>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</si>
  <si>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</si>
  <si>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</si>
  <si>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</si>
  <si>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</si>
  <si>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</si>
  <si>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</si>
  <si>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</si>
  <si>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</si>
  <si>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</si>
  <si>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</si>
  <si>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</si>
  <si>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</si>
  <si>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</si>
  <si>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</si>
  <si>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</si>
  <si>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</si>
  <si>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</si>
  <si>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</si>
  <si>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</si>
  <si>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</si>
  <si>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</si>
  <si>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</si>
  <si>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</si>
  <si>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</si>
  <si>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</si>
  <si>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</si>
  <si>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</si>
  <si>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</si>
  <si>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</si>
  <si>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</si>
  <si>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</si>
  <si>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</si>
  <si>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</si>
  <si>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</si>
  <si>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</si>
  <si>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</si>
  <si>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</si>
  <si>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</si>
  <si>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</si>
  <si>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</si>
  <si>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</si>
  <si>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</si>
  <si>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</si>
  <si>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</si>
  <si>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</si>
  <si>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</si>
  <si>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</si>
  <si>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</si>
  <si>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</si>
  <si>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</si>
  <si>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</si>
  <si>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</si>
  <si>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</si>
  <si>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</si>
  <si>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</si>
  <si>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</si>
  <si>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</si>
  <si>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</si>
  <si>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</si>
  <si>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</si>
  <si>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</si>
  <si>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</si>
  <si>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</si>
  <si>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</si>
  <si>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</si>
  <si>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</si>
  <si>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</si>
  <si>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</si>
  <si>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</si>
  <si>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</si>
  <si>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</si>
  <si>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</si>
  <si>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</si>
  <si>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</si>
  <si>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</si>
  <si>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</si>
  <si>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</si>
  <si>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</si>
  <si>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</si>
  <si>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</si>
  <si>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</si>
  <si>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</si>
  <si>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</si>
  <si>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</si>
  <si>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</si>
  <si>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</si>
  <si>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</si>
  <si>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</si>
  <si>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</si>
  <si>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</si>
  <si>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</si>
  <si>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</si>
  <si>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</si>
  <si>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</si>
  <si>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</si>
  <si>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</si>
  <si>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</si>
  <si>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</si>
  <si>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</si>
  <si>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</si>
  <si>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</si>
  <si>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</si>
  <si>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</si>
  <si>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</si>
  <si>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</si>
  <si>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</si>
  <si>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</si>
  <si>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</si>
  <si>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</si>
  <si>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</si>
  <si>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</si>
  <si>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</si>
  <si>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</si>
  <si>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</si>
  <si>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</si>
  <si>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</si>
  <si>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</si>
  <si>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</si>
  <si>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</si>
  <si>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</si>
  <si>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</si>
  <si>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</si>
  <si>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</si>
  <si>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</si>
  <si>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</si>
  <si>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</si>
  <si>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</si>
  <si>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</si>
  <si>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</si>
  <si>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</si>
  <si>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</si>
  <si>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</si>
  <si>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</si>
  <si>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</si>
  <si>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</si>
  <si>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</si>
  <si>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</si>
  <si>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</si>
  <si>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</si>
  <si>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</si>
  <si>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</si>
  <si>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</si>
  <si>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</si>
  <si>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</si>
  <si>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</si>
  <si>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</si>
  <si>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</si>
  <si>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</si>
  <si>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</si>
  <si>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</si>
  <si>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</si>
  <si>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</si>
  <si>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</si>
  <si>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</si>
  <si>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</si>
  <si>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</si>
  <si>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</si>
  <si>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</si>
  <si>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</si>
  <si>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</si>
  <si>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</si>
  <si>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</si>
  <si>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</si>
  <si>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</si>
  <si>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</si>
  <si>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</si>
  <si>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</si>
  <si>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</si>
  <si>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</si>
  <si>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</si>
  <si>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</si>
  <si>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</si>
  <si>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</si>
  <si>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</si>
  <si>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</si>
  <si>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</si>
  <si>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</si>
  <si>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</si>
  <si>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</si>
  <si>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</si>
  <si>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</si>
  <si>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</si>
  <si>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</si>
  <si>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</si>
  <si>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</si>
  <si>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</si>
  <si>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</si>
  <si>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</si>
  <si>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</si>
  <si>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</si>
  <si>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</si>
  <si>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</si>
  <si>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</si>
  <si>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</si>
  <si>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</si>
  <si>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</si>
  <si>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</si>
  <si>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</si>
  <si>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</si>
  <si>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</si>
  <si>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</si>
  <si>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</si>
  <si>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</si>
  <si>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</si>
  <si>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</si>
  <si>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</si>
  <si>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</si>
  <si>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</si>
  <si>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</si>
  <si>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</si>
  <si>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</si>
  <si>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</si>
  <si>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</si>
  <si>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</si>
  <si>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</si>
  <si>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</si>
  <si>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</si>
  <si>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</si>
  <si>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</si>
  <si>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</si>
  <si>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</si>
  <si>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</si>
  <si>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</si>
  <si>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</si>
  <si>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</si>
  <si>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</si>
  <si>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</si>
  <si>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</si>
  <si>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</si>
  <si>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</si>
  <si>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</si>
  <si>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</si>
  <si>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</si>
  <si>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</si>
  <si>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</si>
  <si>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</si>
  <si>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</si>
  <si>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</si>
  <si>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</si>
  <si>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</si>
  <si>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</si>
  <si>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</si>
  <si>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</si>
  <si>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</si>
  <si>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</si>
  <si>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</si>
  <si>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</si>
  <si>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</si>
  <si>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</si>
  <si>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</si>
  <si>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</si>
  <si>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</si>
  <si>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</si>
  <si>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</si>
  <si>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</si>
  <si>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</si>
  <si>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</si>
  <si>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</si>
  <si>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</si>
  <si>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</si>
  <si>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</si>
  <si>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</si>
  <si>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</si>
  <si>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</si>
  <si>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</si>
  <si>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</si>
  <si>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</si>
  <si>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</si>
  <si>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</si>
  <si>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</si>
  <si>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</si>
  <si>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</si>
  <si>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</si>
  <si>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</si>
  <si>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</si>
  <si>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</si>
  <si>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</si>
  <si>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</si>
  <si>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</si>
  <si>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</si>
  <si>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</si>
  <si>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</si>
  <si>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</si>
  <si>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</si>
  <si>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</si>
  <si>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</si>
  <si>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</si>
  <si>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</si>
  <si>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</si>
  <si>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</si>
  <si>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</si>
  <si>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</si>
  <si>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</si>
  <si>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</si>
  <si>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</si>
  <si>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</si>
  <si>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</si>
  <si>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</si>
  <si>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</si>
  <si>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</si>
  <si>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</si>
  <si>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</si>
  <si>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</si>
  <si>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</si>
  <si>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</si>
  <si>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</si>
  <si>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</si>
  <si>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</si>
  <si>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</si>
  <si>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</si>
  <si>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</si>
  <si>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</si>
  <si>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</si>
  <si>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</si>
  <si>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</si>
  <si>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</si>
  <si>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</si>
  <si>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</si>
  <si>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</si>
  <si>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</si>
  <si>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</si>
  <si>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</si>
  <si>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</si>
  <si>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</si>
  <si>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</si>
  <si>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</si>
  <si>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</si>
  <si>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</si>
  <si>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</si>
  <si>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</si>
  <si>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</si>
  <si>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</si>
  <si>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</si>
  <si>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</si>
  <si>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</si>
  <si>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</si>
  <si>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</si>
  <si>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</si>
  <si>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</si>
  <si>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</si>
  <si>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</si>
  <si>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</si>
  <si>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</si>
  <si>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</si>
  <si>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</si>
  <si>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</si>
  <si>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</si>
  <si>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</si>
  <si>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</si>
  <si>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</si>
  <si>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</si>
  <si>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</si>
  <si>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</si>
  <si>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</si>
  <si>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</si>
  <si>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</si>
  <si>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</si>
  <si>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</si>
  <si>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</si>
  <si>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</si>
  <si>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</si>
  <si>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</si>
  <si>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</si>
  <si>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</si>
  <si>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</si>
  <si>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</si>
  <si>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</si>
  <si>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</si>
  <si>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</si>
  <si>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</si>
  <si>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</si>
  <si>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</si>
  <si>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</si>
  <si>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</si>
  <si>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</si>
  <si>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</si>
  <si>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</si>
  <si>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</si>
  <si>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</si>
  <si>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</si>
  <si>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</si>
  <si>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</si>
  <si>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</si>
  <si>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</si>
  <si>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</si>
  <si>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</si>
  <si>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</si>
  <si>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</si>
  <si>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</si>
  <si>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</si>
  <si>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</si>
  <si>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</si>
  <si>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</si>
  <si>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</si>
  <si>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</si>
  <si>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</si>
  <si>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</si>
  <si>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</si>
  <si>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</si>
  <si>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</si>
  <si>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</si>
  <si>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</si>
  <si>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</si>
  <si>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</si>
  <si>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</si>
  <si>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</si>
  <si>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</si>
  <si>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</si>
  <si>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</si>
  <si>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</si>
  <si>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</si>
  <si>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</si>
  <si>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</si>
  <si>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</si>
  <si>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</si>
  <si>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</si>
  <si>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</si>
  <si>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</si>
  <si>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</si>
  <si>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</si>
  <si>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</si>
  <si>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</si>
  <si>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</si>
  <si>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</si>
  <si>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</si>
  <si>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</si>
  <si>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</si>
  <si>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</si>
  <si>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</si>
  <si>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</si>
  <si>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</si>
  <si>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</si>
  <si>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</si>
  <si>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</si>
  <si>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</si>
  <si>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</si>
  <si>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</si>
  <si>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</si>
  <si>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</si>
  <si>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</si>
  <si>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</si>
  <si>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</si>
  <si>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</si>
  <si>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</si>
  <si>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</si>
  <si>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</si>
  <si>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</si>
  <si>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</si>
  <si>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</si>
  <si>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</si>
  <si>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</si>
  <si>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</si>
  <si>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</si>
  <si>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</si>
  <si>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</si>
  <si>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</si>
  <si>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</si>
  <si>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</si>
  <si>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</si>
  <si>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</si>
  <si>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</si>
  <si>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</si>
  <si>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</si>
  <si>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</si>
  <si>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</si>
  <si>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</si>
  <si>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</si>
  <si>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</si>
  <si>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</si>
  <si>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</si>
  <si>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</si>
  <si>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</si>
  <si>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</si>
  <si>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</si>
  <si>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</si>
  <si>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</si>
  <si>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</si>
  <si>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</si>
  <si>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</si>
  <si>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</si>
  <si>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</si>
  <si>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</si>
  <si>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</si>
  <si>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</si>
  <si>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</si>
  <si>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</si>
  <si>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</si>
  <si>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</si>
  <si>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</si>
  <si>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</si>
  <si>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</si>
  <si>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</si>
  <si>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</si>
  <si>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</si>
  <si>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</si>
  <si>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</si>
  <si>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</si>
  <si>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</si>
  <si>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</si>
  <si>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</si>
  <si>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</si>
  <si>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</si>
  <si>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</si>
  <si>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</si>
  <si>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</si>
  <si>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</si>
  <si>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</si>
  <si>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</si>
  <si>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</si>
  <si>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</si>
  <si>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</si>
  <si>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</si>
  <si>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</si>
  <si>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</si>
  <si>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</si>
  <si>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</si>
  <si>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</si>
  <si>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</si>
  <si>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</si>
  <si>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</si>
  <si>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</si>
  <si>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</si>
  <si>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</si>
  <si>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</si>
  <si>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</si>
  <si>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</si>
  <si>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</si>
  <si>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</si>
  <si>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</si>
  <si>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</si>
  <si>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</si>
  <si>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</si>
  <si>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</si>
  <si>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</si>
  <si>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</si>
  <si>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</si>
  <si>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</si>
  <si>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</si>
  <si>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</si>
  <si>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</si>
  <si>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</si>
  <si>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</si>
  <si>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</si>
  <si>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</si>
  <si>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</si>
  <si>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</si>
  <si>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</si>
  <si>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</si>
  <si>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</si>
  <si>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</si>
  <si>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</si>
  <si>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</si>
  <si>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</si>
  <si>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</si>
  <si>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</si>
  <si>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</si>
  <si>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</si>
  <si>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</si>
  <si>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</si>
  <si>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</si>
  <si>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</si>
  <si>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</si>
  <si>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</si>
  <si>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</si>
  <si>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</si>
  <si>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</si>
  <si>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</si>
  <si>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</si>
  <si>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</si>
  <si>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</si>
  <si>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</si>
  <si>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</si>
  <si>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</si>
  <si>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</si>
  <si>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</si>
  <si>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</si>
  <si>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</si>
  <si>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</si>
  <si>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</si>
  <si>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</si>
  <si>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</si>
  <si>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</si>
  <si>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</si>
  <si>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</si>
  <si>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</si>
  <si>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</si>
  <si>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</si>
  <si>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</si>
  <si>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</si>
  <si>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</si>
  <si>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</si>
  <si>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</si>
  <si>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</si>
  <si>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</si>
  <si>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</si>
  <si>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</si>
  <si>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</si>
  <si>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</si>
  <si>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</si>
  <si>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</si>
  <si>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</si>
  <si>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</si>
  <si>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</si>
  <si>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</si>
  <si>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</si>
  <si>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</si>
  <si>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</si>
  <si>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</si>
  <si>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</si>
  <si>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</si>
  <si>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</si>
  <si>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</si>
  <si>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</si>
  <si>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</si>
  <si>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</si>
  <si>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</si>
  <si>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</si>
  <si>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</si>
  <si>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</si>
  <si>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</si>
  <si>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</si>
  <si>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</si>
  <si>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</si>
  <si>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</si>
  <si>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</si>
  <si>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</si>
  <si>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</si>
  <si>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</si>
  <si>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</si>
  <si>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</si>
  <si>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</si>
  <si>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</si>
  <si>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</si>
  <si>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</si>
  <si>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</si>
  <si>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</si>
  <si>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</si>
  <si>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</si>
  <si>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</si>
  <si>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</si>
  <si>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</si>
  <si>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</si>
  <si>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</si>
  <si>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</si>
  <si>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</si>
  <si>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</si>
  <si>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</si>
  <si>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</si>
  <si>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</si>
  <si>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</si>
  <si>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</si>
  <si>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</si>
  <si>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</si>
  <si>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</si>
  <si>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</si>
  <si>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</si>
  <si>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</si>
  <si>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</si>
  <si>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</si>
  <si>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</si>
  <si>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</si>
  <si>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</si>
  <si>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</si>
  <si>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</si>
  <si>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</si>
  <si>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</si>
  <si>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</si>
  <si>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</si>
  <si>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</si>
  <si>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</si>
  <si>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</si>
  <si>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</si>
  <si>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</si>
  <si>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</si>
  <si>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</si>
  <si>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</si>
  <si>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</si>
  <si>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</si>
  <si>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</si>
  <si>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</si>
  <si>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</si>
  <si>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</si>
  <si>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</si>
  <si>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</si>
  <si>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</si>
  <si>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</si>
  <si>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</si>
  <si>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</si>
  <si>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</si>
  <si>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</si>
  <si>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</si>
  <si>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</si>
  <si>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</si>
  <si>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</si>
  <si>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</si>
  <si>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</si>
  <si>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</si>
  <si>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</si>
  <si>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</si>
  <si>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</si>
  <si>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</si>
  <si>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</si>
  <si>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</si>
  <si>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</si>
  <si>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</si>
  <si>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</si>
  <si>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</si>
  <si>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</si>
  <si>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</si>
  <si>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</si>
  <si>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</si>
  <si>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</si>
  <si>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</si>
  <si>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</si>
  <si>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</si>
  <si>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</si>
  <si>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</si>
  <si>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</si>
  <si>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</si>
  <si>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</si>
  <si>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</si>
  <si>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</si>
  <si>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</si>
  <si>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</si>
  <si>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</si>
  <si>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</si>
  <si>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</si>
  <si>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</si>
  <si>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</si>
  <si>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</si>
  <si>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</si>
  <si>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</si>
  <si>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</si>
  <si>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</si>
  <si>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</si>
  <si>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</si>
  <si>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</si>
  <si>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</si>
  <si>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</si>
  <si>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</si>
  <si>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</si>
  <si>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</si>
  <si>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</si>
  <si>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</si>
  <si>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</si>
  <si>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</si>
  <si>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</si>
  <si>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</si>
  <si>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</si>
  <si>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</si>
  <si>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</si>
  <si>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</si>
  <si>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</si>
  <si>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</si>
  <si>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</si>
  <si>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</si>
  <si>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</si>
  <si>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</si>
  <si>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</si>
  <si>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</si>
  <si>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</si>
  <si>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</si>
  <si>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</si>
  <si>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</si>
  <si>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</si>
  <si>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</si>
  <si>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</si>
  <si>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</si>
  <si>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</si>
  <si>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</si>
  <si>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</si>
  <si>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</si>
  <si>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</si>
  <si>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</si>
  <si>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</si>
  <si>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</si>
  <si>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</si>
  <si>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</si>
  <si>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</si>
  <si>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</si>
  <si>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</si>
  <si>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</si>
  <si>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</si>
  <si>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</si>
  <si>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</si>
  <si>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</si>
  <si>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</si>
  <si>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</si>
  <si>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</si>
  <si>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</si>
  <si>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</si>
  <si>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</si>
  <si>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</si>
  <si>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</si>
  <si>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</si>
  <si>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</si>
  <si>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</si>
  <si>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</si>
  <si>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</si>
  <si>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</si>
  <si>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</si>
  <si>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</si>
  <si>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</si>
  <si>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</si>
  <si>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</si>
  <si>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</si>
  <si>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</si>
  <si>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</si>
  <si>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</si>
  <si>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</si>
  <si>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</si>
  <si>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</si>
  <si>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</si>
  <si>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</si>
  <si>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</si>
  <si>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</si>
  <si>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</si>
  <si>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</si>
  <si>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</si>
  <si>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</si>
  <si>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</si>
  <si>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</si>
  <si>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</si>
  <si>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</si>
  <si>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</si>
  <si>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</si>
  <si>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</si>
  <si>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</si>
  <si>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</si>
  <si>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</si>
  <si>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</si>
  <si>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</si>
  <si>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</si>
  <si>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</si>
  <si>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</si>
  <si>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</si>
  <si>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</si>
  <si>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</si>
  <si>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</si>
  <si>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</si>
  <si>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</si>
  <si>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</si>
  <si>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</si>
  <si>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</si>
  <si>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</si>
  <si>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</si>
  <si>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</si>
  <si>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</si>
  <si>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</si>
  <si>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</si>
  <si>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</si>
  <si>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</si>
  <si>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</si>
  <si>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</si>
  <si>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</si>
  <si>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</si>
  <si>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</si>
  <si>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</si>
  <si>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</si>
  <si>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</si>
  <si>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</si>
  <si>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</si>
  <si>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</si>
  <si>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</si>
  <si>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</si>
  <si>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</si>
  <si>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</si>
  <si>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</si>
  <si>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</si>
  <si>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</si>
  <si>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</si>
  <si>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</si>
  <si>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</si>
  <si>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</si>
  <si>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</si>
  <si>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</si>
  <si>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</si>
  <si>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</si>
  <si>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</si>
  <si>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</si>
  <si>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</si>
  <si>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</si>
  <si>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</si>
  <si>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</si>
  <si>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</si>
  <si>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</si>
  <si>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</si>
  <si>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</si>
  <si>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</si>
  <si>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</si>
  <si>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</si>
  <si>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</si>
  <si>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</si>
  <si>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</si>
  <si>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</si>
  <si>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</si>
  <si>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</si>
  <si>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</si>
  <si>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</si>
  <si>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</si>
  <si>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</si>
  <si>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</si>
  <si>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</si>
  <si>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</si>
  <si>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</si>
  <si>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</si>
  <si>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</si>
  <si>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</si>
  <si>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</si>
  <si>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</si>
  <si>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</si>
  <si>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</si>
  <si>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</si>
  <si>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</si>
  <si>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</si>
  <si>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</si>
  <si>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</si>
  <si>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</si>
  <si>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</si>
  <si>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</si>
  <si>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</si>
  <si>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</si>
  <si>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</si>
  <si>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</si>
  <si>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</si>
  <si>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</si>
  <si>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</si>
  <si>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</si>
  <si>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</si>
  <si>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</si>
  <si>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</si>
  <si>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</si>
  <si>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</si>
  <si>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</si>
  <si>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</si>
  <si>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</si>
  <si>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</si>
  <si>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</si>
  <si>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</si>
  <si>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</si>
  <si>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</si>
  <si>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</si>
  <si>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</si>
  <si>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</si>
  <si>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</si>
  <si>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</si>
  <si>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</si>
  <si>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</si>
  <si>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</si>
  <si>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</si>
  <si>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</si>
  <si>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</si>
  <si>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</si>
  <si>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</si>
  <si>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</si>
  <si>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</si>
  <si>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</si>
  <si>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</si>
  <si>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</si>
  <si>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</si>
  <si>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</si>
  <si>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</si>
  <si>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</si>
  <si>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</si>
  <si>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</si>
  <si>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</si>
  <si>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</si>
  <si>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</si>
  <si>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</si>
  <si>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</si>
  <si>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</si>
  <si>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</si>
  <si>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</si>
  <si>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</si>
  <si>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</si>
  <si>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</si>
  <si>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</si>
  <si>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</si>
  <si>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</si>
  <si>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</si>
  <si>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</si>
  <si>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</si>
  <si>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</si>
  <si>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</si>
  <si>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</si>
  <si>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</si>
  <si>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</si>
  <si>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</si>
  <si>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</si>
  <si>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</si>
  <si>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</si>
  <si>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</si>
  <si>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</si>
  <si>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</si>
  <si>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</si>
  <si>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</si>
  <si>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</si>
  <si>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</si>
  <si>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</si>
  <si>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</si>
  <si>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</si>
  <si>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</si>
  <si>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</si>
  <si>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</si>
  <si>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</si>
  <si>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</si>
  <si>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</si>
  <si>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</si>
  <si>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</si>
  <si>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</si>
  <si>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</si>
  <si>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</si>
  <si>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</si>
  <si>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</si>
  <si>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</si>
  <si>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</si>
  <si>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</si>
  <si>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</si>
  <si>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</si>
  <si>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</si>
  <si>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</si>
  <si>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</si>
  <si>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</si>
  <si>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</si>
  <si>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</si>
  <si>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</si>
  <si>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</si>
  <si>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</si>
  <si>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</si>
  <si>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</si>
  <si>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</si>
  <si>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</si>
  <si>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</si>
  <si>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</si>
  <si>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</si>
  <si>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</si>
  <si>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</si>
  <si>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</si>
  <si>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</si>
  <si>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</si>
  <si>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</si>
  <si>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</si>
  <si>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</si>
  <si>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</si>
  <si>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</si>
  <si>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</si>
  <si>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</si>
  <si>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</si>
  <si>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</si>
  <si>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</si>
  <si>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</si>
  <si>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</si>
  <si>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</si>
  <si>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</si>
  <si>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</si>
  <si>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</si>
  <si>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</si>
  <si>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</si>
  <si>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</si>
  <si>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</si>
  <si>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</si>
  <si>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</si>
  <si>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</si>
  <si>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</si>
  <si>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</si>
  <si>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</si>
  <si>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</si>
  <si>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</si>
  <si>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</si>
  <si>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</si>
  <si>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</si>
  <si>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</si>
  <si>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</si>
  <si>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</si>
  <si>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</si>
  <si>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</si>
  <si>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</si>
  <si>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</si>
  <si>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</si>
  <si>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</si>
  <si>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</si>
  <si>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</si>
  <si>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</si>
  <si>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</si>
  <si>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</si>
  <si>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</si>
  <si>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</si>
  <si>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</si>
  <si>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</si>
  <si>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</si>
  <si>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</si>
  <si>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</si>
  <si>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</si>
  <si>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</si>
  <si>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</si>
  <si>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</si>
  <si>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</si>
  <si>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</si>
  <si>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</si>
  <si>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</si>
  <si>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</si>
  <si>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</si>
  <si>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</si>
  <si>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</si>
  <si>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</si>
  <si>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</si>
  <si>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</si>
  <si>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</si>
  <si>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</si>
  <si>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</si>
  <si>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</si>
  <si>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</si>
  <si>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</si>
  <si>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</si>
  <si>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</si>
  <si>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</si>
  <si>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</si>
  <si>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</si>
  <si>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</si>
  <si>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</si>
  <si>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</si>
  <si>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</si>
  <si>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</si>
  <si>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</si>
  <si>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</si>
  <si>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</si>
  <si>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</si>
  <si>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</si>
  <si>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</si>
  <si>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</si>
  <si>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</si>
  <si>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</si>
  <si>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</si>
  <si>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</si>
  <si>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</si>
  <si>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</si>
  <si>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</si>
  <si>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</si>
  <si>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</si>
  <si>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</si>
  <si>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</si>
  <si>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</si>
  <si>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</si>
  <si>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</si>
  <si>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</si>
  <si>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</si>
  <si>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</si>
  <si>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</si>
  <si>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</si>
  <si>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</si>
  <si>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</si>
  <si>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</si>
  <si>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</si>
  <si>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</si>
  <si>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</si>
  <si>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</si>
  <si>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</si>
  <si>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</si>
  <si>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</si>
  <si>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</si>
  <si>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</si>
  <si>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</si>
  <si>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</si>
  <si>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</si>
  <si>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</si>
  <si>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</si>
  <si>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</si>
  <si>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</si>
  <si>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</si>
  <si>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</si>
  <si>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</si>
  <si>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</si>
  <si>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</si>
  <si>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</si>
  <si>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</si>
  <si>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</si>
  <si>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</si>
  <si>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</si>
  <si>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</si>
  <si>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</si>
  <si>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</si>
  <si>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</si>
  <si>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</si>
  <si>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</si>
  <si>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</si>
  <si>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</si>
  <si>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</si>
  <si>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</si>
  <si>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</si>
  <si>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</si>
  <si>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</si>
  <si>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</si>
  <si>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</si>
  <si>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</si>
  <si>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</si>
  <si>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</si>
  <si>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</si>
  <si>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</si>
  <si>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</si>
  <si>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</si>
  <si>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</si>
  <si>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</si>
  <si>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</si>
  <si>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</si>
  <si>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</si>
  <si>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</si>
  <si>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</si>
  <si>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</si>
  <si>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</si>
  <si>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</si>
  <si>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</si>
  <si>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</si>
  <si>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</si>
  <si>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</si>
  <si>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</si>
  <si>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</si>
  <si>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</si>
  <si>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</si>
  <si>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</si>
  <si>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</si>
  <si>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</si>
  <si>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</si>
  <si>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</si>
  <si>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</si>
  <si>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</si>
  <si>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</si>
  <si>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</si>
  <si>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</si>
  <si>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</si>
  <si>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</si>
  <si>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</si>
  <si>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</si>
  <si>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</si>
  <si>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</si>
  <si>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</si>
  <si>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</si>
  <si>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</si>
  <si>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</si>
  <si>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</si>
  <si>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</si>
  <si>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</si>
  <si>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</si>
  <si>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</si>
  <si>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</si>
  <si>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</si>
  <si>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</si>
  <si>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</si>
  <si>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</si>
  <si>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</si>
  <si>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</si>
  <si>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</si>
  <si>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</si>
  <si>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</si>
  <si>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</si>
  <si>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</si>
  <si>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</si>
  <si>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</si>
  <si>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</si>
  <si>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</si>
  <si>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</si>
  <si>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</si>
  <si>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</si>
  <si>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</si>
  <si>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</si>
  <si>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</si>
  <si>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</si>
  <si>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</si>
  <si>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</si>
  <si>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</si>
  <si>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</si>
  <si>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</si>
  <si>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</si>
  <si>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</si>
  <si>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</si>
  <si>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</si>
  <si>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</si>
  <si>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</si>
  <si>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</si>
  <si>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</si>
  <si>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</si>
  <si>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</si>
  <si>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</si>
  <si>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</si>
  <si>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</si>
  <si>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</si>
  <si>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</si>
  <si>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</si>
  <si>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</si>
  <si>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</si>
  <si>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</si>
  <si>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</si>
  <si>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</si>
  <si>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</si>
  <si>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</si>
  <si>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</si>
  <si>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</si>
  <si>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</si>
  <si>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</si>
  <si>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</si>
  <si>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</si>
  <si>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</si>
  <si>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</si>
  <si>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</si>
  <si>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</si>
  <si>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</si>
  <si>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</si>
  <si>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</si>
  <si>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</si>
  <si>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</si>
  <si>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</si>
  <si>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</si>
  <si>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</si>
  <si>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</si>
  <si>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</si>
  <si>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</si>
  <si>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</si>
  <si>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</si>
  <si>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</si>
  <si>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</si>
  <si>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</si>
  <si>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</si>
  <si>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</si>
  <si>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</si>
  <si>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</si>
  <si>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</si>
  <si>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</si>
  <si>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</si>
  <si>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</si>
  <si>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</si>
  <si>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</si>
  <si>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</si>
  <si>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</si>
  <si>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</si>
  <si>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</si>
  <si>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</si>
  <si>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</si>
  <si>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</si>
  <si>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</si>
  <si>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</si>
  <si>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</si>
  <si>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</si>
  <si>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</si>
  <si>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</si>
  <si>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</si>
  <si>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</si>
  <si>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</si>
  <si>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</si>
  <si>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</si>
  <si>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</si>
  <si>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</si>
  <si>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</si>
  <si>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</si>
  <si>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</si>
  <si>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</si>
  <si>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</si>
  <si>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</si>
  <si>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</si>
  <si>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</si>
  <si>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</si>
  <si>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</si>
  <si>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</si>
  <si>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</si>
  <si>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</si>
  <si>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</si>
  <si>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</si>
  <si>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</si>
  <si>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</si>
  <si>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</si>
  <si>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</si>
  <si>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</si>
  <si>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</si>
  <si>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</si>
  <si>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</si>
  <si>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</si>
  <si>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</si>
  <si>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</si>
  <si>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</si>
  <si>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</si>
  <si>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</si>
  <si>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</si>
  <si>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</si>
  <si>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</si>
  <si>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</si>
  <si>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</si>
  <si>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</si>
  <si>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</si>
  <si>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</si>
  <si>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</si>
  <si>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</si>
  <si>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</si>
  <si>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</si>
  <si>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</si>
  <si>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</si>
  <si>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</si>
  <si>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</si>
  <si>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</si>
  <si>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</si>
  <si>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</si>
  <si>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</si>
  <si>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</si>
  <si>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</si>
  <si>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</si>
  <si>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</si>
  <si>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</si>
  <si>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</si>
  <si>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</si>
  <si>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</si>
  <si>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</si>
  <si>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</si>
  <si>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</si>
  <si>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</si>
  <si>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</si>
  <si>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</si>
  <si>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</si>
  <si>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</si>
  <si>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</si>
  <si>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</si>
  <si>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</si>
  <si>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</si>
  <si>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</si>
  <si>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</si>
  <si>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</si>
  <si>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</si>
  <si>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</si>
  <si>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</si>
  <si>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</si>
  <si>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</si>
  <si>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</si>
  <si>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</si>
  <si>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</si>
  <si>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</si>
  <si>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</si>
  <si>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</si>
  <si>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</si>
  <si>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</si>
  <si>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</si>
  <si>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</si>
  <si>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</si>
  <si>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</si>
  <si>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</si>
  <si>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</si>
  <si>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</si>
  <si>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</si>
  <si>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</si>
  <si>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</si>
  <si>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</si>
  <si>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</si>
  <si>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</si>
  <si>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</si>
  <si>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</si>
  <si>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</si>
  <si>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</si>
  <si>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</si>
  <si>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</si>
  <si>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</si>
  <si>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</si>
  <si>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</si>
  <si>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</si>
  <si>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</si>
  <si>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</si>
  <si>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</si>
  <si>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</si>
  <si>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</si>
  <si>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</si>
  <si>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</si>
  <si>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</si>
  <si>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</si>
  <si>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</si>
  <si>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</si>
  <si>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</si>
  <si>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</si>
  <si>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</si>
  <si>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</si>
  <si>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</si>
  <si>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</si>
  <si>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</si>
  <si>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</si>
  <si>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</si>
  <si>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</si>
  <si>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</si>
  <si>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</si>
  <si>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</si>
  <si>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</si>
  <si>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</si>
  <si>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</si>
  <si>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</si>
  <si>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</si>
  <si>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</si>
  <si>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</si>
  <si>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</si>
  <si>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</si>
  <si>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</si>
  <si>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</si>
  <si>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</si>
  <si>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</si>
  <si>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</si>
  <si>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</si>
  <si>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</si>
  <si>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</si>
  <si>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</si>
  <si>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</si>
  <si>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</si>
  <si>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</si>
  <si>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</si>
  <si>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</si>
  <si>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</si>
  <si>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</si>
  <si>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</si>
  <si>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</si>
  <si>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</si>
  <si>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</si>
  <si>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</si>
  <si>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</si>
  <si>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</si>
  <si>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</si>
  <si>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</si>
  <si>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</si>
  <si>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</si>
  <si>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</si>
  <si>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</si>
  <si>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</si>
  <si>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</si>
  <si>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</si>
  <si>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</si>
  <si>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</si>
  <si>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</si>
  <si>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</si>
  <si>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</si>
  <si>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</si>
  <si>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</si>
  <si>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</si>
  <si>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</si>
  <si>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</si>
  <si>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</si>
  <si>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</si>
  <si>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</si>
  <si>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</si>
  <si>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</si>
  <si>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</si>
  <si>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</si>
  <si>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</si>
  <si>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</si>
  <si>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</si>
  <si>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</si>
  <si>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</si>
  <si>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</si>
  <si>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</si>
  <si>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</si>
  <si>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</si>
  <si>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</si>
  <si>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</si>
  <si>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</si>
  <si>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</si>
  <si>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</si>
  <si>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</si>
  <si>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</si>
  <si>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</si>
  <si>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</si>
  <si>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</si>
  <si>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</si>
  <si>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</si>
  <si>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</si>
  <si>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</si>
  <si>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</si>
  <si>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</si>
  <si>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</si>
  <si>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</si>
  <si>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</si>
  <si>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</si>
  <si>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</si>
  <si>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</si>
  <si>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</si>
  <si>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</si>
  <si>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</si>
  <si>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</si>
  <si>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</si>
  <si>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</si>
  <si>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</si>
  <si>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</si>
  <si>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</si>
  <si>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</si>
  <si>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</si>
  <si>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</si>
  <si>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</si>
  <si>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</si>
  <si>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</si>
  <si>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</si>
  <si>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</si>
  <si>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</si>
  <si>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</si>
  <si>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</si>
  <si>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</si>
  <si>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</si>
  <si>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</si>
  <si>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</si>
  <si>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</si>
  <si>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</si>
  <si>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</si>
  <si>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</si>
  <si>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</si>
  <si>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</si>
  <si>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</si>
  <si>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</si>
  <si>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</si>
  <si>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</si>
  <si>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</si>
  <si>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</si>
  <si>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</si>
  <si>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</si>
  <si>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</si>
  <si>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</si>
  <si>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</si>
  <si>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</si>
  <si>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</si>
  <si>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</si>
  <si>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</si>
  <si>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</si>
  <si>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</si>
  <si>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</si>
  <si>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</si>
  <si>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</si>
  <si>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</si>
  <si>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</si>
  <si>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</si>
  <si>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</si>
  <si>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</si>
  <si>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</si>
  <si>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</si>
  <si>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</si>
  <si>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</si>
  <si>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</si>
  <si>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</si>
  <si>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</si>
  <si>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</si>
  <si>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</si>
  <si>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</si>
  <si>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</si>
  <si>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</si>
  <si>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</si>
  <si>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</si>
  <si>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</si>
  <si>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</si>
  <si>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</si>
  <si>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</si>
  <si>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</si>
  <si>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</si>
  <si>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</si>
  <si>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</si>
  <si>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</si>
  <si>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</si>
  <si>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</si>
  <si>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</si>
  <si>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</si>
  <si>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</si>
  <si>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</si>
  <si>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</si>
  <si>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</si>
  <si>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</si>
  <si>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</si>
  <si>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</si>
  <si>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</si>
  <si>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</si>
  <si>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</si>
  <si>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</si>
  <si>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</si>
  <si>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</si>
  <si>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</si>
  <si>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</si>
  <si>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</si>
  <si>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</si>
  <si>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</si>
  <si>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</si>
  <si>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</si>
  <si>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</si>
  <si>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</si>
  <si>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</si>
  <si>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</si>
  <si>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</si>
  <si>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</si>
  <si>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</si>
  <si>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</si>
  <si>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</si>
  <si>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</si>
  <si>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</si>
  <si>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</si>
  <si>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</si>
  <si>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</si>
  <si>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</si>
  <si>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</si>
  <si>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</si>
  <si>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</si>
  <si>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</si>
  <si>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</si>
  <si>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</si>
  <si>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</si>
  <si>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</si>
  <si>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</si>
  <si>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</si>
  <si>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</si>
  <si>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</si>
  <si>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</si>
  <si>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</si>
  <si>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</si>
  <si>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</si>
  <si>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</si>
  <si>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</si>
  <si>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</si>
  <si>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</si>
  <si>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</si>
  <si>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</si>
  <si>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</si>
  <si>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</si>
  <si>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</si>
  <si>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</si>
  <si>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</si>
  <si>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</si>
  <si>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</si>
  <si>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</si>
  <si>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</si>
  <si>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</si>
  <si>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</si>
  <si>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</si>
  <si>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</si>
  <si>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</si>
  <si>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</si>
  <si>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</si>
  <si>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</si>
  <si>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</si>
  <si>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</si>
  <si>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</si>
  <si>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</si>
  <si>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</si>
  <si>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</si>
  <si>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</si>
  <si>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</si>
  <si>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</si>
  <si>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</si>
  <si>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</si>
  <si>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</si>
  <si>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</si>
  <si>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</si>
  <si>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</si>
  <si>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</si>
  <si>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</si>
  <si>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</si>
  <si>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</si>
  <si>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</si>
  <si>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</si>
  <si>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</si>
  <si>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</si>
  <si>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</si>
  <si>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</si>
  <si>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</si>
  <si>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</si>
  <si>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</si>
  <si>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</si>
  <si>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</si>
  <si>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</si>
  <si>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</si>
  <si>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</si>
  <si>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</si>
  <si>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</si>
  <si>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</si>
  <si>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</si>
  <si>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</si>
  <si>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</si>
  <si>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</si>
  <si>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</si>
  <si>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</si>
  <si>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</si>
  <si>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</si>
  <si>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</si>
  <si>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</si>
  <si>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</si>
  <si>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</si>
  <si>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</si>
  <si>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</si>
  <si>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</si>
  <si>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</si>
  <si>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</si>
  <si>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</si>
  <si>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</si>
  <si>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</si>
  <si>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</si>
  <si>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</si>
  <si>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</si>
  <si>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</si>
  <si>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</si>
  <si>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</si>
  <si>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</si>
  <si>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</si>
  <si>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</si>
  <si>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</si>
  <si>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</si>
  <si>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</si>
  <si>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</si>
  <si>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</si>
  <si>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</si>
  <si>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</si>
  <si>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</si>
  <si>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</si>
  <si>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</si>
  <si>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</si>
  <si>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</si>
  <si>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</si>
  <si>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</si>
  <si>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</si>
  <si>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</si>
  <si>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</si>
  <si>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</si>
  <si>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</si>
  <si>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</si>
  <si>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</si>
  <si>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</si>
  <si>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</si>
  <si>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</si>
  <si>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</si>
  <si>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</si>
  <si>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</si>
  <si>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</si>
  <si>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</si>
  <si>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</si>
  <si>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</si>
  <si>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</si>
  <si>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</si>
  <si>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</si>
  <si>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</si>
  <si>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</si>
  <si>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</si>
  <si>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</si>
  <si>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</si>
  <si>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</si>
  <si>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</si>
  <si>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</si>
  <si>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</si>
  <si>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</si>
  <si>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</si>
  <si>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</si>
  <si>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</si>
  <si>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</si>
  <si>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</si>
  <si>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</si>
  <si>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</si>
  <si>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</si>
  <si>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</si>
  <si>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</si>
  <si>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</si>
  <si>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</si>
  <si>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</si>
  <si>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</si>
  <si>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</si>
  <si>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</si>
  <si>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</si>
  <si>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</si>
  <si>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</si>
  <si>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</si>
  <si>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</si>
  <si>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</si>
  <si>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</si>
  <si>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</si>
  <si>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</si>
  <si>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</si>
  <si>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</si>
  <si>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</si>
  <si>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</si>
  <si>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</si>
  <si>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</si>
  <si>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</si>
  <si>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</si>
  <si>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</si>
  <si>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</si>
  <si>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</si>
  <si>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</si>
  <si>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</si>
  <si>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</si>
  <si>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</si>
  <si>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</si>
  <si>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</si>
  <si>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</si>
  <si>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</si>
  <si>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</si>
  <si>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</si>
  <si>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</si>
  <si>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</si>
  <si>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</si>
  <si>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</si>
  <si>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</si>
  <si>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</si>
  <si>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</si>
  <si>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</si>
  <si>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</si>
  <si>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</si>
  <si>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</si>
  <si>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</si>
  <si>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</si>
  <si>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</si>
  <si>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</si>
  <si>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</si>
  <si>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</si>
  <si>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</si>
  <si>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</si>
  <si>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</si>
  <si>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</si>
  <si>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</si>
  <si>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</si>
  <si>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</si>
  <si>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</si>
  <si>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</si>
  <si>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</si>
  <si>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</si>
  <si>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</si>
  <si>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</si>
  <si>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</si>
  <si>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</si>
  <si>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</si>
  <si>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</si>
  <si>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</si>
  <si>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</si>
  <si>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</si>
  <si>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</si>
  <si>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</si>
  <si>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</si>
  <si>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</si>
  <si>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</si>
  <si>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</si>
  <si>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</si>
  <si>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</si>
  <si>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</si>
  <si>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</si>
  <si>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</si>
  <si>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</si>
  <si>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</si>
  <si>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</si>
  <si>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</si>
  <si>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</si>
  <si>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</si>
  <si>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</si>
  <si>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</si>
  <si>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</si>
  <si>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</si>
  <si>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</si>
  <si>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</si>
  <si>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</si>
  <si>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</si>
  <si>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</si>
  <si>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</si>
  <si>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</si>
  <si>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</si>
  <si>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</si>
  <si>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</si>
  <si>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</si>
  <si>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</si>
  <si>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</si>
  <si>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</si>
  <si>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</si>
  <si>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</si>
  <si>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</si>
  <si>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</si>
  <si>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</si>
  <si>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</si>
  <si>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</si>
  <si>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</si>
  <si>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</si>
  <si>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</si>
  <si>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</si>
  <si>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</si>
  <si>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</si>
  <si>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</si>
  <si>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</si>
  <si>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</si>
  <si>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</si>
  <si>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</si>
  <si>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</si>
  <si>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</si>
  <si>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</si>
  <si>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</si>
  <si>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</si>
  <si>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</si>
  <si>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</si>
  <si>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</si>
  <si>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</si>
  <si>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</si>
  <si>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</si>
  <si>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</si>
  <si>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</si>
  <si>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</si>
  <si>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</si>
  <si>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</si>
  <si>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</si>
  <si>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</si>
  <si>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</si>
  <si>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</si>
  <si>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</si>
  <si>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</si>
  <si>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</si>
  <si>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</si>
  <si>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</si>
  <si>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</si>
  <si>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</si>
  <si>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</si>
  <si>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</si>
  <si>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</si>
  <si>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</si>
  <si>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</si>
  <si>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</si>
  <si>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</si>
  <si>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</si>
  <si>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</si>
  <si>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</si>
  <si>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</si>
  <si>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</si>
  <si>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</si>
  <si>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</si>
  <si>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</si>
  <si>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</si>
  <si>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</si>
  <si>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</si>
  <si>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</si>
  <si>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</si>
  <si>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</si>
  <si>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</si>
  <si>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</si>
  <si>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</si>
  <si>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</si>
  <si>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</si>
  <si>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</si>
  <si>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</si>
  <si>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</si>
  <si>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</si>
  <si>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</si>
  <si>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</si>
  <si>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</si>
  <si>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</si>
  <si>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</si>
  <si>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</si>
  <si>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</si>
  <si>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</si>
  <si>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</si>
  <si>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</si>
  <si>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</si>
  <si>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</si>
  <si>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</si>
  <si>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</si>
  <si>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</si>
  <si>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</si>
  <si>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</si>
  <si>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</si>
  <si>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</si>
  <si>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</si>
  <si>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</si>
  <si>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</si>
  <si>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</si>
  <si>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</si>
  <si>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</si>
  <si>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</si>
  <si>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</si>
  <si>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</si>
  <si>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</si>
  <si>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</si>
  <si>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</si>
  <si>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</si>
  <si>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</si>
  <si>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</si>
  <si>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</si>
  <si>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</si>
  <si>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</si>
  <si>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</si>
  <si>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</si>
  <si>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</si>
  <si>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</si>
  <si>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</si>
  <si>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</si>
  <si>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</si>
  <si>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</si>
  <si>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</si>
  <si>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</si>
  <si>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</si>
  <si>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</si>
  <si>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</si>
  <si>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</si>
  <si>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</si>
  <si>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</si>
  <si>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</si>
  <si>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</si>
  <si>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</si>
  <si>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</si>
  <si>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</si>
  <si>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</si>
  <si>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</si>
  <si>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</si>
  <si>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</si>
  <si>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</si>
  <si>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</si>
  <si>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</si>
  <si>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</si>
  <si>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</si>
  <si>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</si>
  <si>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</si>
  <si>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</si>
  <si>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</si>
  <si>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</si>
  <si>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</si>
  <si>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</si>
  <si>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</si>
  <si>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</si>
  <si>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</si>
  <si>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</si>
  <si>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</si>
  <si>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</si>
  <si>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</si>
  <si>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</si>
  <si>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</si>
  <si>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</si>
  <si>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</si>
  <si>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</si>
  <si>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</si>
  <si>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</si>
  <si>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</si>
  <si>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</si>
  <si>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</si>
  <si>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</si>
  <si>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</si>
  <si>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</si>
  <si>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</si>
  <si>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</si>
  <si>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</si>
  <si>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</si>
  <si>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</si>
  <si>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</si>
  <si>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</si>
  <si>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</si>
  <si>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</si>
  <si>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</si>
  <si>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</si>
  <si>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</si>
  <si>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</si>
  <si>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</si>
  <si>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</si>
  <si>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</si>
  <si>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</si>
  <si>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</si>
  <si>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</si>
  <si>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</si>
  <si>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</si>
  <si>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</si>
  <si>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</si>
  <si>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</si>
  <si>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</si>
  <si>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</si>
  <si>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</si>
  <si>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</si>
  <si>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</si>
  <si>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</si>
  <si>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</si>
  <si>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</si>
  <si>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</si>
  <si>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</si>
  <si>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</si>
  <si>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</si>
  <si>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</si>
  <si>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</si>
  <si>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</si>
  <si>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</si>
  <si>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</si>
  <si>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</si>
  <si>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</si>
  <si>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</si>
  <si>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</si>
  <si>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</si>
  <si>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</si>
  <si>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</si>
  <si>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</si>
  <si>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</si>
  <si>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</si>
  <si>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</si>
  <si>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</si>
  <si>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</si>
  <si>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</si>
  <si>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</si>
  <si>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</si>
  <si>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</si>
  <si>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</si>
  <si>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</si>
  <si>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</si>
  <si>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</si>
  <si>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</si>
  <si>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</si>
  <si>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</si>
  <si>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</si>
  <si>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</si>
  <si>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</si>
  <si>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</si>
  <si>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</si>
  <si>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</si>
  <si>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</si>
  <si>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</si>
  <si>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</si>
  <si>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</si>
  <si>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</si>
  <si>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</si>
  <si>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</si>
  <si>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</si>
  <si>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</si>
  <si>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</si>
  <si>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</si>
  <si>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</si>
  <si>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</si>
  <si>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</si>
  <si>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</si>
  <si>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</si>
  <si>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</si>
  <si>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</si>
  <si>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</si>
  <si>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</si>
  <si>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</si>
  <si>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</si>
  <si>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</si>
  <si>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</si>
  <si>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</si>
  <si>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</si>
  <si>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</si>
  <si>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</si>
  <si>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</si>
  <si>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</si>
  <si>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</si>
  <si>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</si>
  <si>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</si>
  <si>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</si>
  <si>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</si>
  <si>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</si>
  <si>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</si>
  <si>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</si>
  <si>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</si>
  <si>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</si>
  <si>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</si>
  <si>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</si>
  <si>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</si>
  <si>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</si>
  <si>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</si>
  <si>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</si>
  <si>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</si>
  <si>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</si>
  <si>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</si>
  <si>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</si>
  <si>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</si>
  <si>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</si>
  <si>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</si>
  <si>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</si>
  <si>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</si>
  <si>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</si>
  <si>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</si>
  <si>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</si>
  <si>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</si>
  <si>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</si>
  <si>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</si>
  <si>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</si>
  <si>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</si>
  <si>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</si>
  <si>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</si>
  <si>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</si>
  <si>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</si>
  <si>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</si>
  <si>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</si>
  <si>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</si>
  <si>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</si>
  <si>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</si>
  <si>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</si>
  <si>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</si>
  <si>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</si>
  <si>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</si>
  <si>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</si>
  <si>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</si>
  <si>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</si>
  <si>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</si>
  <si>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</si>
  <si>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</si>
  <si>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</si>
  <si>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</si>
  <si>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</si>
  <si>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</si>
  <si>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</si>
  <si>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</si>
  <si>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</si>
  <si>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</si>
  <si>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</si>
  <si>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</si>
  <si>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</si>
  <si>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</si>
  <si>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</si>
  <si>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</si>
  <si>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</si>
  <si>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</si>
  <si>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</si>
  <si>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</si>
  <si>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</si>
  <si>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</si>
  <si>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</si>
  <si>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</si>
  <si>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</si>
  <si>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</si>
  <si>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</si>
  <si>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</si>
  <si>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</si>
  <si>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</si>
  <si>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</si>
  <si>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</si>
  <si>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</si>
  <si>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</si>
  <si>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</si>
  <si>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</si>
  <si>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</si>
  <si>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</si>
  <si>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</si>
  <si>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</si>
  <si>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</si>
  <si>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</si>
  <si>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</si>
  <si>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</si>
  <si>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</si>
  <si>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</si>
  <si>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</si>
  <si>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</si>
  <si>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</si>
  <si>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</si>
  <si>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</si>
  <si>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</si>
  <si>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</si>
  <si>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</si>
  <si>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</si>
  <si>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</si>
  <si>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</si>
  <si>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</si>
  <si>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</si>
  <si>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</si>
  <si>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</si>
  <si>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</si>
  <si>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</si>
  <si>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</si>
  <si>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</si>
  <si>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</si>
  <si>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</si>
  <si>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</si>
  <si>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</si>
  <si>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</si>
  <si>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</si>
  <si>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</si>
  <si>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</si>
  <si>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</si>
  <si>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</si>
  <si>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</si>
  <si>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</si>
  <si>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</si>
  <si>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</si>
  <si>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</si>
  <si>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</si>
  <si>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</si>
  <si>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</si>
  <si>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</si>
  <si>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</si>
  <si>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</si>
  <si>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</si>
  <si>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</si>
  <si>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</si>
  <si>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</si>
  <si>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</si>
  <si>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</si>
  <si>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</si>
  <si>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</si>
  <si>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</si>
  <si>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</si>
  <si>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</si>
  <si>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</si>
  <si>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</si>
  <si>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</si>
  <si>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</si>
  <si>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</si>
  <si>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</si>
  <si>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</si>
  <si>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</si>
  <si>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</si>
  <si>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</si>
  <si>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</si>
  <si>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</si>
  <si>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</si>
  <si>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</si>
  <si>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</si>
  <si>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</si>
  <si>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</si>
  <si>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</si>
  <si>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</si>
  <si>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</si>
  <si>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</si>
  <si>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</si>
  <si>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</si>
  <si>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</si>
  <si>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</si>
  <si>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</si>
  <si>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</si>
  <si>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</si>
  <si>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</si>
  <si>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</si>
  <si>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</si>
  <si>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</si>
  <si>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</si>
  <si>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</si>
  <si>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</si>
  <si>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</si>
  <si>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</si>
  <si>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</si>
  <si>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</si>
  <si>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</si>
  <si>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</si>
  <si>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</si>
  <si>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</si>
  <si>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</si>
  <si>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</si>
  <si>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</si>
  <si>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</si>
  <si>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</si>
  <si>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</si>
  <si>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</si>
  <si>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</si>
  <si>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</si>
  <si>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</si>
  <si>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</si>
  <si>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</si>
  <si>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</si>
  <si>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</si>
  <si>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</si>
  <si>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</si>
  <si>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</si>
  <si>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</si>
  <si>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</si>
  <si>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</si>
  <si>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</si>
  <si>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</si>
  <si>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</si>
  <si>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</si>
  <si>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</si>
  <si>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</si>
  <si>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</si>
  <si>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</si>
  <si>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</si>
  <si>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</si>
  <si>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</si>
  <si>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</si>
  <si>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</si>
  <si>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</si>
  <si>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</si>
  <si>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</si>
  <si>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</si>
  <si>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</si>
  <si>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</si>
  <si>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</si>
  <si>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</si>
  <si>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</si>
  <si>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</si>
  <si>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</si>
  <si>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</si>
  <si>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</si>
  <si>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</si>
  <si>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</si>
  <si>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</si>
  <si>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</si>
  <si>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</si>
  <si>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</si>
  <si>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</si>
  <si>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</si>
  <si>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</si>
  <si>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</si>
  <si>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</si>
  <si>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</si>
  <si>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</si>
  <si>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</si>
  <si>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</si>
  <si>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</si>
  <si>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</si>
  <si>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</si>
  <si>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</si>
  <si>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</si>
  <si>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</si>
  <si>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</si>
  <si>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</si>
  <si>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</si>
  <si>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</si>
  <si>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</si>
  <si>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</si>
  <si>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</si>
  <si>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</si>
  <si>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</si>
  <si>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</si>
  <si>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</si>
  <si>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</si>
  <si>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</si>
  <si>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</si>
  <si>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</si>
  <si>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</si>
  <si>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</si>
  <si>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</si>
  <si>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</si>
  <si>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</si>
  <si>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</si>
  <si>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</si>
  <si>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</si>
  <si>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</si>
  <si>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</si>
  <si>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</si>
  <si>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</si>
  <si>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</si>
  <si>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</si>
  <si>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</si>
  <si>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</si>
  <si>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</si>
  <si>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</si>
  <si>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</si>
  <si>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</si>
  <si>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</si>
  <si>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</si>
  <si>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</si>
  <si>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</si>
  <si>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</si>
  <si>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</si>
  <si>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</si>
  <si>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</si>
  <si>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</si>
  <si>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</si>
  <si>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</si>
  <si>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</si>
  <si>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</si>
  <si>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</si>
  <si>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</si>
  <si>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</si>
  <si>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</si>
  <si>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</si>
  <si>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</si>
  <si>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</si>
  <si>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</si>
  <si>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</si>
  <si>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</si>
  <si>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</si>
  <si>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</si>
  <si>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</si>
  <si>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</si>
  <si>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</si>
  <si>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</si>
  <si>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</si>
  <si>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</si>
  <si>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</si>
  <si>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</si>
  <si>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</si>
  <si>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</si>
  <si>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</si>
  <si>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</si>
  <si>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</si>
  <si>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</si>
  <si>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</si>
  <si>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</si>
  <si>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</si>
  <si>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</si>
  <si>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</si>
  <si>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</si>
  <si>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</si>
  <si>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</si>
  <si>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</si>
  <si>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</si>
  <si>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</si>
  <si>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</si>
  <si>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</si>
  <si>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</si>
  <si>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</si>
  <si>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</si>
  <si>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</si>
  <si>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</si>
  <si>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</si>
  <si>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</si>
  <si>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</si>
  <si>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</si>
  <si>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</si>
  <si>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</si>
  <si>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</si>
  <si>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</si>
  <si>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</si>
  <si>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</si>
  <si>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</si>
  <si>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</si>
  <si>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</si>
  <si>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</si>
  <si>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</si>
  <si>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</si>
  <si>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</si>
  <si>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</si>
  <si>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</si>
  <si>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</si>
  <si>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</si>
  <si>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</si>
  <si>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</si>
  <si>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</si>
  <si>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</si>
  <si>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</si>
  <si>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</si>
  <si>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</si>
  <si>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</si>
  <si>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</si>
  <si>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</si>
  <si>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</si>
  <si>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</si>
  <si>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</si>
  <si>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</si>
  <si>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</si>
  <si>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</si>
  <si>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</si>
  <si>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</si>
  <si>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</si>
  <si>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</si>
  <si>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</si>
  <si>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</si>
  <si>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</si>
  <si>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</si>
  <si>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</si>
  <si>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</si>
  <si>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</si>
  <si>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</si>
  <si>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</si>
  <si>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</si>
  <si>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</si>
  <si>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</si>
  <si>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</si>
  <si>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</si>
  <si>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</si>
  <si>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</si>
  <si>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</si>
  <si>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</si>
  <si>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</si>
  <si>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</si>
  <si>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</si>
  <si>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</si>
  <si>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</si>
  <si>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</si>
  <si>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</si>
  <si>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</si>
  <si>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</si>
  <si>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</si>
  <si>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</si>
  <si>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</si>
  <si>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</si>
  <si>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</si>
  <si>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</si>
  <si>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</si>
  <si>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</si>
  <si>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</si>
  <si>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</si>
  <si>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</si>
  <si>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</si>
  <si>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</si>
  <si>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</si>
  <si>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</si>
  <si>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</si>
  <si>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</si>
  <si>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</si>
  <si>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</si>
  <si>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</si>
  <si>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</si>
  <si>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</si>
  <si>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</si>
  <si>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</si>
  <si>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</si>
  <si>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</si>
  <si>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</si>
  <si>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</si>
  <si>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</si>
  <si>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</si>
  <si>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</si>
  <si>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</si>
  <si>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</si>
  <si>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</si>
  <si>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</si>
  <si>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</si>
  <si>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</si>
  <si>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</si>
  <si>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</si>
  <si>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</si>
  <si>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</si>
  <si>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</si>
  <si>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</si>
  <si>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</si>
  <si>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</si>
  <si>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</si>
  <si>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</si>
  <si>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</si>
  <si>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</si>
  <si>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</si>
  <si>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</si>
  <si>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</si>
  <si>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</si>
  <si>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</si>
  <si>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</si>
  <si>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</si>
  <si>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</si>
  <si>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</si>
  <si>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</si>
  <si>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</si>
  <si>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</si>
  <si>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</si>
  <si>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</si>
  <si>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</si>
  <si>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</si>
  <si>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</si>
  <si>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</si>
  <si>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</si>
  <si>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</si>
  <si>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</si>
  <si>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</si>
  <si>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</si>
  <si>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</si>
  <si>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</si>
  <si>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</si>
  <si>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</si>
  <si>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</si>
  <si>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</si>
  <si>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</si>
  <si>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</si>
  <si>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</si>
  <si>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</si>
  <si>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</si>
  <si>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</si>
  <si>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</si>
  <si>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</si>
  <si>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</si>
  <si>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</si>
  <si>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</si>
  <si>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</si>
  <si>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</si>
  <si>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</si>
  <si>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</si>
  <si>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</si>
  <si>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</si>
  <si>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</si>
  <si>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</si>
  <si>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</si>
  <si>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</si>
  <si>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</si>
  <si>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</si>
  <si>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</si>
  <si>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</si>
  <si>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</si>
  <si>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</si>
  <si>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</si>
  <si>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</si>
  <si>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</si>
  <si>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</si>
  <si>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</si>
  <si>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</si>
  <si>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</si>
  <si>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</si>
  <si>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</si>
  <si>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</si>
  <si>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</si>
  <si>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</si>
  <si>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</si>
  <si>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</si>
  <si>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</si>
  <si>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</si>
  <si>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</si>
  <si>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</si>
  <si>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</si>
  <si>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</si>
  <si>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</si>
  <si>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</si>
  <si>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</si>
  <si>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</si>
  <si>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</si>
  <si>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</si>
  <si>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</si>
  <si>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</si>
  <si>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</si>
  <si>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</si>
  <si>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</si>
  <si>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</si>
  <si>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</si>
  <si>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</si>
  <si>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</si>
  <si>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</si>
  <si>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</si>
  <si>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</si>
  <si>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</si>
  <si>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</si>
  <si>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</si>
  <si>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</si>
  <si>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</si>
  <si>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</si>
  <si>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</si>
  <si>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</si>
  <si>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</si>
  <si>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</si>
  <si>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</si>
  <si>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</si>
  <si>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</si>
  <si>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</si>
  <si>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</si>
  <si>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</si>
  <si>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</si>
  <si>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</si>
  <si>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</si>
  <si>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</si>
  <si>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</si>
  <si>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</si>
  <si>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</si>
  <si>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</si>
  <si>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</si>
  <si>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</si>
  <si>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</si>
  <si>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</si>
  <si>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</si>
  <si>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</si>
  <si>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</si>
  <si>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</si>
  <si>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</si>
  <si>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</si>
  <si>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</si>
  <si>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</si>
  <si>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</si>
  <si>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</si>
  <si>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</si>
  <si>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</si>
  <si>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</si>
  <si>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</si>
  <si>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</si>
  <si>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</si>
  <si>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</si>
  <si>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</si>
  <si>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</si>
  <si>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</si>
  <si>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</si>
  <si>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</si>
  <si>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</si>
  <si>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</si>
  <si>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</si>
  <si>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</si>
  <si>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</si>
  <si>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</si>
  <si>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</si>
  <si>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</si>
  <si>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</si>
  <si>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</si>
  <si>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</si>
  <si>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</si>
  <si>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</si>
  <si>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</si>
  <si>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</si>
  <si>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</si>
  <si>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</si>
  <si>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</si>
  <si>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</si>
  <si>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</si>
  <si>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</si>
  <si>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</si>
  <si>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</si>
  <si>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</si>
  <si>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</si>
  <si>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</si>
  <si>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</si>
  <si>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</si>
  <si>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</si>
  <si>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</si>
  <si>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</si>
  <si>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</si>
  <si>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</si>
  <si>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</si>
  <si>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</si>
  <si>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</si>
  <si>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</si>
  <si>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</si>
  <si>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</si>
  <si>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</si>
  <si>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</si>
  <si>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</si>
  <si>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</si>
  <si>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</si>
  <si>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</si>
  <si>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</si>
  <si>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</si>
  <si>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</si>
  <si>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</si>
  <si>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</si>
  <si>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</si>
  <si>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</si>
  <si>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</si>
  <si>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</si>
  <si>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</si>
  <si>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</si>
  <si>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</si>
  <si>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</si>
  <si>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</si>
  <si>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</si>
  <si>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</si>
  <si>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</si>
  <si>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</si>
  <si>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</si>
  <si>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</si>
  <si>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</si>
  <si>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</si>
  <si>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</si>
  <si>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</si>
  <si>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</si>
  <si>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</si>
  <si>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</si>
  <si>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</si>
  <si>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</si>
  <si>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</si>
  <si>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</si>
  <si>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</si>
  <si>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</si>
  <si>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</si>
  <si>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</si>
  <si>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</si>
  <si>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</si>
  <si>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</si>
  <si>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</si>
  <si>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</si>
  <si>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</si>
  <si>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</si>
  <si>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</si>
  <si>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</si>
  <si>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</si>
  <si>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</si>
  <si>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</si>
  <si>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</si>
  <si>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</si>
  <si>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</si>
  <si>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</si>
  <si>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</si>
  <si>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</si>
  <si>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</si>
  <si>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</si>
  <si>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</si>
  <si>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</si>
  <si>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</si>
  <si>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</si>
  <si>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</si>
  <si>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</si>
  <si>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</si>
  <si>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</si>
  <si>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</si>
  <si>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</si>
  <si>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</si>
  <si>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</si>
  <si>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</si>
  <si>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</si>
  <si>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</si>
  <si>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</si>
  <si>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</si>
  <si>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</si>
  <si>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</si>
  <si>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</si>
  <si>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</si>
  <si>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</si>
  <si>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</si>
  <si>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</si>
  <si>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</si>
  <si>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</si>
  <si>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</si>
  <si>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</si>
  <si>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</si>
  <si>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</si>
  <si>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</si>
  <si>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</si>
  <si>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</si>
  <si>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</si>
  <si>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</si>
  <si>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</si>
  <si>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</si>
  <si>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</si>
  <si>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</si>
  <si>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</si>
  <si>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</si>
  <si>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</si>
  <si>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</si>
  <si>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</si>
  <si>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</si>
  <si>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</si>
  <si>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</si>
  <si>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</si>
  <si>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</si>
  <si>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</si>
  <si>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</si>
  <si>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</si>
  <si>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</si>
  <si>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</si>
  <si>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</si>
  <si>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</si>
  <si>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</si>
  <si>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</si>
  <si>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</si>
  <si>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</si>
  <si>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</si>
  <si>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</si>
  <si>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</si>
  <si>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</si>
  <si>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</si>
  <si>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</si>
  <si>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</si>
  <si>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</si>
  <si>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</si>
  <si>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</si>
  <si>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</si>
  <si>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</si>
  <si>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</si>
  <si>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</si>
  <si>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</si>
  <si>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</si>
  <si>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</si>
  <si>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</si>
  <si>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</si>
  <si>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</si>
  <si>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</si>
  <si>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</si>
  <si>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</si>
  <si>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</si>
  <si>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</si>
  <si>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</si>
  <si>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</si>
  <si>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</si>
  <si>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</si>
  <si>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</si>
  <si>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</si>
  <si>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</si>
  <si>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</si>
  <si>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</si>
  <si>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</si>
  <si>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</si>
  <si>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</si>
  <si>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</si>
  <si>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</si>
  <si>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</si>
  <si>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</si>
  <si>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</si>
  <si>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</si>
  <si>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</si>
  <si>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</si>
  <si>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</si>
  <si>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</si>
  <si>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</si>
  <si>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</si>
  <si>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</si>
  <si>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</si>
  <si>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</si>
  <si>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</si>
  <si>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</si>
  <si>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</si>
  <si>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</si>
  <si>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</si>
  <si>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</si>
  <si>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</si>
  <si>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</si>
  <si>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</si>
  <si>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</si>
  <si>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</si>
  <si>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</si>
  <si>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</si>
  <si>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</si>
  <si>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</si>
  <si>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</si>
  <si>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</si>
  <si>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</si>
  <si>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</si>
  <si>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</si>
  <si>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</si>
  <si>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</si>
  <si>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</si>
  <si>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</si>
  <si>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</si>
  <si>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</si>
  <si>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</si>
  <si>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</si>
  <si>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</si>
  <si>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</si>
  <si>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</si>
  <si>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</si>
  <si>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</si>
  <si>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</si>
  <si>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</si>
  <si>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</si>
  <si>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</si>
  <si>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</si>
  <si>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</si>
  <si>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</si>
  <si>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</si>
  <si>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</si>
  <si>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</si>
  <si>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</si>
  <si>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</si>
  <si>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</si>
  <si>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</si>
  <si>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</si>
  <si>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</si>
  <si>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</si>
  <si>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</si>
  <si>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</si>
  <si>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</si>
  <si>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</si>
  <si>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</si>
  <si>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</si>
  <si>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</si>
  <si>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</si>
  <si>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</si>
  <si>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</si>
  <si>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</si>
  <si>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</si>
  <si>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</si>
  <si>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</si>
  <si>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</si>
  <si>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</si>
  <si>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</si>
  <si>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</si>
  <si>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</si>
  <si>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</si>
  <si>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</si>
  <si>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</si>
  <si>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</si>
  <si>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</si>
  <si>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</si>
  <si>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</si>
  <si>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</si>
  <si>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</si>
  <si>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</si>
  <si>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</si>
  <si>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</si>
  <si>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</si>
  <si>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</si>
  <si>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</si>
  <si>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</si>
  <si>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</si>
  <si>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</si>
  <si>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</si>
  <si>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</si>
  <si>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</si>
  <si>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</si>
  <si>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</si>
  <si>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</si>
  <si>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</si>
  <si>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</si>
  <si>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</si>
  <si>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</si>
  <si>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</si>
  <si>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</si>
  <si>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</si>
  <si>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</si>
  <si>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</si>
  <si>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</si>
  <si>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</si>
  <si>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</si>
  <si>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</si>
  <si>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</si>
  <si>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</si>
  <si>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</si>
  <si>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</si>
  <si>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</si>
  <si>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</si>
  <si>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</si>
  <si>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</si>
  <si>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</si>
  <si>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</si>
  <si>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</si>
  <si>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</si>
  <si>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</si>
  <si>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</si>
  <si>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</si>
  <si>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</si>
  <si>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</si>
  <si>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</si>
  <si>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</si>
  <si>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</si>
  <si>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</si>
  <si>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</si>
  <si>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</si>
  <si>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</si>
  <si>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</si>
  <si>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</si>
  <si>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</si>
  <si>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</si>
  <si>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</si>
  <si>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</si>
  <si>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</si>
  <si>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</si>
  <si>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</si>
  <si>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</si>
  <si>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</si>
  <si>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</si>
  <si>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</si>
  <si>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</si>
  <si>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</si>
  <si>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</si>
  <si>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</si>
  <si>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</si>
  <si>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</si>
  <si>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</si>
  <si>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</si>
  <si>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</si>
  <si>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</si>
  <si>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</si>
  <si>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</si>
  <si>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</si>
  <si>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</si>
  <si>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</si>
  <si>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</si>
  <si>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</si>
  <si>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</si>
  <si>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</si>
  <si>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</si>
  <si>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</si>
  <si>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</si>
  <si>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</si>
  <si>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</si>
  <si>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</si>
  <si>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</si>
  <si>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</si>
  <si>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</si>
  <si>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</si>
  <si>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</si>
  <si>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</si>
  <si>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</si>
  <si>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</si>
  <si>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</si>
  <si>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</si>
  <si>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</si>
  <si>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</si>
  <si>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</si>
  <si>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</si>
  <si>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</si>
  <si>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</si>
  <si>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</si>
  <si>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</si>
  <si>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</si>
  <si>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</si>
  <si>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</si>
  <si>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</si>
  <si>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</si>
  <si>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</si>
  <si>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</si>
  <si>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</si>
  <si>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</si>
  <si>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</si>
  <si>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</si>
  <si>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</si>
  <si>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</si>
  <si>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</si>
  <si>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</si>
  <si>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</si>
  <si>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</si>
  <si>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</si>
  <si>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</si>
  <si>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</si>
  <si>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</si>
  <si>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</si>
  <si>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</si>
  <si>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</si>
  <si>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</si>
  <si>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</si>
  <si>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</si>
  <si>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</si>
  <si>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</si>
  <si>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</si>
  <si>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</si>
  <si>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</si>
  <si>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</si>
  <si>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</si>
  <si>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</si>
  <si>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</si>
  <si>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</si>
  <si>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</si>
  <si>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</si>
  <si>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</si>
  <si>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</si>
  <si>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</si>
  <si>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</si>
  <si>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</si>
  <si>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</si>
  <si>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</si>
  <si>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</si>
  <si>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</si>
  <si>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</si>
  <si>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</si>
  <si>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</si>
  <si>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</si>
  <si>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</si>
  <si>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</si>
  <si>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</si>
  <si>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</si>
  <si>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</si>
  <si>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</si>
  <si>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</si>
  <si>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</si>
  <si>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</si>
  <si>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</si>
  <si>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</si>
  <si>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</si>
  <si>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</si>
  <si>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</si>
  <si>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</si>
  <si>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</si>
  <si>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</si>
  <si>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</si>
  <si>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</si>
  <si>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</si>
  <si>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</si>
  <si>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</si>
  <si>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</si>
  <si>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</si>
  <si>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</si>
  <si>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</si>
  <si>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</si>
  <si>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</si>
  <si>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</si>
  <si>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</si>
  <si>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</si>
  <si>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</si>
  <si>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</si>
  <si>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</si>
  <si>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</si>
  <si>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</si>
  <si>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</si>
  <si>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</si>
  <si>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</si>
  <si>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</si>
  <si>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</si>
  <si>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</si>
  <si>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</si>
  <si>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</si>
  <si>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</si>
  <si>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</si>
  <si>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</si>
  <si>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</si>
  <si>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</si>
  <si>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</si>
  <si>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</si>
  <si>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</si>
  <si>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</si>
  <si>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</si>
  <si>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</si>
  <si>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</si>
  <si>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</si>
  <si>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</si>
  <si>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</si>
  <si>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</si>
  <si>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</si>
  <si>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</si>
  <si>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</si>
  <si>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</si>
  <si>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</si>
  <si>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</si>
  <si>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</si>
  <si>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</si>
  <si>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</si>
  <si>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</si>
  <si>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</si>
  <si>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</si>
  <si>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</si>
  <si>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</si>
  <si>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</si>
  <si>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</si>
  <si>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</si>
  <si>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</si>
  <si>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</si>
  <si>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</si>
  <si>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</si>
  <si>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</si>
  <si>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</si>
  <si>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</si>
  <si>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</si>
  <si>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</si>
  <si>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</si>
  <si>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</si>
  <si>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</si>
  <si>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</si>
  <si>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</si>
  <si>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</si>
  <si>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</si>
  <si>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</si>
  <si>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</si>
  <si>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</si>
  <si>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</si>
  <si>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</si>
  <si>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</si>
  <si>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</si>
  <si>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</si>
  <si>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</si>
  <si>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</si>
  <si>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</si>
  <si>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</si>
  <si>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</si>
  <si>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</si>
  <si>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</si>
  <si>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</si>
  <si>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</si>
  <si>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</si>
  <si>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</si>
  <si>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</si>
  <si>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</si>
  <si>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</si>
  <si>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</si>
  <si>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</si>
  <si>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</si>
  <si>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</si>
  <si>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</si>
  <si>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</si>
  <si>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</si>
  <si>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</si>
  <si>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</si>
  <si>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</si>
  <si>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</si>
  <si>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</si>
  <si>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</si>
  <si>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</si>
  <si>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</si>
  <si>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</si>
  <si>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</si>
  <si>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</si>
  <si>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</si>
  <si>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</si>
  <si>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</si>
  <si>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</si>
  <si>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</si>
  <si>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</si>
  <si>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</si>
  <si>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</si>
  <si>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</si>
  <si>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</si>
  <si>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</si>
  <si>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</si>
  <si>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</si>
  <si>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</si>
  <si>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</si>
  <si>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</si>
  <si>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</si>
  <si>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</si>
  <si>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</si>
  <si>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</si>
  <si>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</si>
  <si>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</si>
  <si>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</si>
  <si>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</si>
  <si>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</si>
  <si>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</si>
  <si>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</si>
  <si>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</si>
  <si>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</si>
  <si>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</si>
  <si>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</si>
  <si>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</si>
  <si>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</si>
  <si>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</si>
  <si>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</si>
  <si>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</si>
  <si>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</si>
  <si>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</si>
  <si>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</si>
  <si>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</si>
  <si>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</si>
  <si>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</si>
  <si>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</si>
  <si>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</si>
  <si>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</si>
  <si>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</si>
  <si>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</si>
  <si>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</si>
  <si>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</si>
  <si>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</si>
  <si>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</si>
  <si>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</si>
  <si>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</si>
  <si>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</si>
  <si>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</si>
  <si>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</si>
  <si>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</si>
  <si>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</si>
  <si>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</si>
  <si>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</si>
  <si>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</si>
  <si>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</si>
  <si>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</si>
  <si>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</si>
  <si>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</si>
  <si>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</si>
  <si>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</si>
  <si>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</si>
  <si>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</si>
  <si>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</si>
  <si>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</si>
  <si>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</si>
  <si>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</si>
  <si>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</si>
  <si>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</si>
  <si>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</si>
  <si>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</si>
  <si>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</si>
  <si>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</si>
  <si>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</si>
  <si>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</si>
  <si>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</si>
  <si>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</si>
  <si>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</si>
  <si>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</si>
  <si>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</si>
  <si>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</si>
  <si>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</si>
  <si>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</si>
  <si>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</si>
  <si>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</si>
  <si>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</si>
  <si>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</si>
  <si>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</si>
  <si>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</si>
  <si>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</si>
  <si>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</si>
  <si>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</si>
  <si>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</si>
  <si>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</si>
  <si>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</si>
  <si>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</si>
  <si>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</si>
  <si>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</si>
  <si>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</si>
  <si>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</si>
  <si>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</si>
  <si>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</si>
  <si>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</si>
  <si>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</si>
  <si>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</si>
  <si>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</si>
  <si>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</si>
  <si>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</si>
  <si>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</si>
  <si>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</si>
  <si>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</si>
  <si>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</si>
  <si>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</si>
  <si>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</si>
  <si>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</si>
  <si>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</si>
  <si>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</si>
  <si>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</si>
  <si>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</si>
  <si>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</si>
  <si>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</si>
  <si>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</si>
  <si>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</si>
  <si>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</si>
  <si>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</si>
  <si>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</si>
  <si>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</si>
  <si>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</si>
  <si>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</si>
  <si>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</si>
  <si>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</si>
  <si>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</si>
  <si>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</si>
  <si>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</si>
  <si>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</si>
  <si>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</si>
  <si>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</si>
  <si>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</si>
  <si>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</si>
  <si>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</si>
  <si>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</si>
  <si>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</si>
  <si>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</si>
  <si>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</si>
  <si>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</si>
  <si>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</si>
  <si>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</si>
  <si>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</si>
  <si>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</si>
  <si>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</si>
  <si>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</si>
  <si>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</si>
  <si>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</si>
  <si>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</si>
  <si>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</si>
  <si>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</si>
  <si>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</si>
  <si>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</si>
  <si>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</si>
  <si>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</si>
  <si>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</si>
  <si>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</si>
  <si>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</si>
  <si>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</si>
  <si>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</si>
  <si>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</si>
  <si>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</si>
  <si>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</si>
  <si>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</si>
  <si>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</si>
  <si>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</si>
  <si>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</si>
  <si>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</si>
  <si>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</si>
  <si>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</si>
  <si>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</si>
  <si>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</si>
  <si>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</si>
  <si>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</si>
  <si>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</si>
  <si>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</si>
  <si>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</si>
  <si>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</si>
  <si>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</si>
  <si>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</si>
  <si>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</si>
  <si>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</si>
  <si>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</si>
  <si>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</si>
  <si>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</si>
  <si>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</si>
  <si>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</si>
  <si>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</si>
  <si>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</si>
  <si>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</si>
  <si>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</si>
  <si>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</si>
  <si>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</si>
  <si>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</si>
  <si>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</si>
  <si>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</si>
  <si>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</si>
  <si>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</si>
  <si>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</si>
  <si>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</si>
  <si>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</si>
  <si>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</si>
  <si>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</si>
  <si>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</si>
  <si>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</si>
  <si>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</si>
  <si>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</si>
  <si>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</si>
  <si>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</si>
  <si>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</si>
  <si>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</si>
  <si>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</si>
  <si>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</si>
  <si>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</si>
  <si>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</si>
  <si>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</si>
  <si>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</si>
  <si>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</si>
  <si>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</si>
  <si>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</si>
  <si>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</si>
  <si>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</si>
  <si>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</si>
  <si>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</si>
  <si>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</si>
  <si>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</si>
  <si>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</si>
  <si>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</si>
  <si>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</si>
  <si>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</si>
  <si>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</si>
  <si>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</si>
  <si>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</si>
  <si>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</si>
  <si>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</si>
  <si>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</si>
  <si>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</si>
  <si>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</si>
  <si>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</si>
  <si>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</si>
  <si>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</si>
  <si>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</si>
  <si>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</si>
  <si>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</si>
  <si>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</si>
  <si>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</si>
  <si>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</si>
  <si>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</si>
  <si>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</si>
  <si>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</si>
  <si>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</si>
  <si>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</si>
  <si>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</si>
  <si>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</si>
  <si>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</si>
  <si>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</si>
  <si>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</si>
  <si>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</si>
  <si>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</si>
  <si>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</si>
  <si>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</si>
  <si>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</si>
  <si>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</si>
  <si>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</si>
  <si>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</si>
  <si>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</si>
  <si>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</si>
  <si>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</si>
  <si>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</si>
  <si>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</si>
  <si>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</si>
  <si>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</si>
  <si>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</si>
  <si>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</si>
  <si>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</si>
  <si>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</si>
  <si>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</si>
  <si>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</si>
  <si>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</si>
  <si>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</si>
  <si>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</si>
  <si>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</si>
  <si>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</si>
  <si>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</si>
  <si>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</si>
  <si>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</si>
  <si>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</si>
  <si>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</si>
  <si>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</si>
  <si>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</si>
  <si>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</si>
  <si>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</si>
  <si>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</si>
  <si>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</si>
  <si>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</si>
  <si>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</si>
  <si>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</si>
  <si>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</si>
  <si>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</si>
  <si>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</si>
  <si>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</si>
  <si>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</si>
  <si>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</si>
  <si>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</si>
  <si>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</si>
  <si>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</si>
  <si>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</si>
  <si>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</si>
  <si>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</si>
  <si>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</si>
  <si>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</si>
  <si>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</si>
  <si>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</si>
  <si>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</si>
  <si>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</si>
  <si>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</si>
  <si>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</si>
  <si>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</si>
  <si>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</si>
  <si>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</si>
  <si>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</si>
  <si>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</si>
  <si>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</si>
  <si>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</si>
  <si>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</si>
  <si>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</si>
  <si>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</si>
  <si>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</si>
  <si>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</si>
  <si>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</si>
  <si>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</si>
  <si>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</si>
  <si>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</si>
  <si>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</si>
  <si>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</si>
  <si>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</si>
  <si>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</si>
  <si>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</si>
  <si>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</si>
  <si>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</si>
  <si>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</si>
  <si>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</si>
  <si>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</si>
  <si>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</si>
  <si>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</si>
  <si>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</si>
  <si>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</si>
  <si>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</si>
  <si>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</si>
  <si>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</si>
  <si>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</si>
  <si>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</si>
  <si>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</si>
  <si>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</si>
  <si>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</si>
  <si>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</si>
  <si>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</si>
  <si>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</si>
  <si>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</si>
  <si>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</si>
  <si>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</si>
  <si>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</si>
  <si>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</si>
  <si>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</si>
  <si>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</si>
  <si>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</si>
  <si>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</si>
  <si>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</si>
  <si>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</si>
  <si>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</si>
  <si>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</si>
  <si>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</si>
  <si>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</si>
  <si>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</si>
  <si>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</si>
  <si>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</si>
  <si>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</si>
  <si>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</si>
  <si>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</si>
  <si>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</si>
  <si>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</si>
  <si>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</si>
  <si>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</si>
  <si>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</si>
  <si>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</si>
  <si>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</si>
  <si>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</si>
  <si>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</si>
  <si>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</si>
  <si>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</si>
  <si>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</si>
  <si>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</si>
  <si>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</si>
  <si>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</si>
  <si>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</si>
  <si>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</si>
  <si>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</si>
  <si>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</si>
  <si>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</si>
  <si>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</si>
  <si>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</si>
  <si>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</si>
  <si>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</si>
  <si>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</si>
  <si>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</si>
  <si>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</si>
  <si>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</si>
  <si>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</si>
  <si>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</si>
  <si>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</si>
  <si>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</si>
  <si>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</si>
  <si>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</si>
  <si>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</si>
  <si>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</si>
  <si>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</si>
  <si>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</si>
  <si>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</si>
  <si>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</si>
  <si>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</si>
  <si>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</si>
  <si>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</si>
  <si>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</si>
  <si>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</si>
  <si>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</si>
  <si>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</si>
  <si>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</si>
  <si>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</si>
  <si>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</si>
  <si>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</si>
  <si>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</si>
  <si>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</si>
  <si>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</si>
  <si>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</si>
  <si>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</si>
  <si>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</si>
  <si>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</si>
  <si>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</si>
  <si>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</si>
  <si>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</si>
  <si>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</si>
  <si>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</si>
  <si>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</si>
  <si>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</si>
  <si>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</si>
  <si>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</si>
  <si>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</si>
  <si>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</si>
  <si>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</si>
  <si>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</si>
  <si>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</si>
  <si>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</si>
  <si>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</si>
  <si>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</si>
  <si>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</si>
  <si>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</si>
  <si>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</si>
  <si>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</si>
  <si>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</si>
  <si>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</si>
  <si>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</si>
  <si>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</si>
  <si>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</si>
  <si>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</si>
  <si>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</si>
  <si>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</si>
  <si>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</si>
  <si>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</si>
  <si>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</si>
  <si>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</si>
  <si>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</si>
  <si>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</si>
  <si>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</si>
  <si>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</si>
  <si>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</si>
  <si>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</si>
  <si>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</si>
  <si>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</si>
  <si>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</si>
  <si>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</si>
  <si>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</si>
  <si>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</si>
  <si>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</si>
  <si>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</si>
  <si>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</si>
  <si>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</si>
  <si>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</si>
  <si>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</si>
  <si>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</si>
  <si>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</si>
  <si>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</si>
  <si>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</si>
  <si>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</si>
  <si>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</si>
  <si>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</si>
  <si>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</si>
  <si>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</si>
  <si>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</si>
  <si>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</si>
  <si>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</si>
  <si>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</si>
  <si>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</si>
  <si>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</si>
  <si>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</si>
  <si>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</si>
  <si>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</si>
  <si>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</si>
  <si>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</si>
  <si>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</si>
  <si>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</si>
  <si>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</si>
  <si>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</si>
  <si>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</si>
  <si>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</si>
  <si>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</si>
  <si>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</si>
  <si>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</si>
  <si>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</si>
  <si>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</si>
  <si>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</si>
  <si>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</si>
  <si>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</si>
  <si>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</si>
  <si>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</si>
  <si>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</si>
  <si>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</si>
  <si>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</si>
  <si>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</si>
  <si>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</si>
  <si>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</si>
  <si>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</si>
  <si>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</si>
  <si>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</si>
  <si>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</si>
  <si>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</si>
  <si>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</si>
  <si>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</si>
  <si>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</si>
  <si>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</si>
  <si>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</si>
  <si>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</si>
  <si>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</si>
  <si>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</si>
  <si>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</si>
  <si>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</si>
  <si>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</si>
  <si>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</si>
  <si>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</si>
  <si>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</si>
  <si>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</si>
  <si>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</si>
  <si>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</si>
  <si>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</si>
  <si>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</si>
  <si>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</si>
  <si>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</si>
  <si>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</si>
  <si>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</si>
  <si>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</si>
  <si>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</si>
  <si>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</si>
  <si>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</si>
  <si>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</si>
  <si>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</si>
  <si>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</si>
  <si>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</si>
  <si>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</si>
  <si>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</si>
  <si>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</si>
  <si>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</si>
  <si>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</si>
  <si>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</si>
  <si>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</si>
  <si>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</si>
  <si>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</si>
  <si>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</si>
  <si>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</si>
  <si>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</si>
  <si>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</si>
  <si>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</si>
  <si>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</si>
  <si>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</si>
  <si>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</si>
  <si>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</si>
  <si>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</si>
  <si>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</si>
  <si>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</si>
  <si>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</si>
  <si>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</si>
  <si>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</si>
  <si>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</si>
  <si>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</si>
  <si>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</si>
  <si>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</si>
  <si>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</si>
  <si>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</si>
  <si>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</si>
  <si>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</si>
  <si>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</si>
  <si>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</si>
  <si>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</si>
  <si>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</si>
  <si>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</si>
  <si>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</si>
  <si>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</si>
  <si>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</si>
  <si>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</si>
  <si>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</si>
  <si>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</si>
  <si>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</si>
  <si>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</si>
  <si>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</si>
  <si>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</si>
  <si>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</si>
  <si>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</si>
  <si>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</si>
  <si>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</si>
  <si>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</si>
  <si>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</si>
  <si>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</si>
  <si>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</si>
  <si>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</si>
  <si>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</si>
  <si>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</si>
  <si>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</si>
  <si>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</si>
  <si>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</si>
  <si>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</si>
  <si>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</si>
  <si>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</si>
  <si>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</si>
  <si>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</si>
  <si>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</si>
  <si>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</si>
  <si>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</si>
  <si>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</si>
  <si>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</si>
  <si>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</si>
  <si>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</si>
  <si>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</si>
  <si>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</si>
  <si>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</si>
  <si>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</si>
  <si>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</si>
  <si>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</si>
  <si>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</si>
  <si>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</si>
  <si>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</si>
  <si>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</si>
  <si>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</si>
  <si>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</si>
  <si>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</si>
  <si>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</si>
  <si>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</si>
  <si>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</si>
  <si>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</si>
  <si>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</si>
  <si>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</si>
  <si>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</si>
  <si>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</si>
  <si>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</si>
  <si>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</si>
  <si>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</si>
  <si>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</si>
  <si>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</si>
  <si>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</si>
  <si>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</si>
  <si>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</si>
  <si>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</si>
  <si>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</si>
  <si>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</si>
  <si>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</si>
  <si>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</si>
  <si>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</si>
  <si>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</si>
  <si>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</si>
  <si>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</si>
  <si>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</si>
  <si>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</si>
  <si>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</si>
  <si>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</si>
  <si>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</si>
  <si>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</si>
  <si>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</si>
  <si>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</si>
  <si>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</si>
  <si>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</si>
  <si>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</si>
  <si>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</si>
  <si>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</si>
  <si>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</si>
  <si>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</si>
  <si>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</si>
  <si>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</si>
  <si>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</si>
  <si>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</si>
  <si>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</si>
  <si>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</si>
  <si>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</si>
  <si>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</si>
  <si>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</si>
  <si>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</si>
  <si>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</si>
  <si>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</si>
  <si>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</si>
  <si>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</si>
  <si>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</si>
  <si>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</si>
  <si>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</si>
  <si>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</si>
  <si>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</si>
  <si>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</si>
  <si>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</si>
  <si>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</si>
  <si>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</si>
  <si>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</si>
  <si>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</si>
  <si>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</si>
  <si>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</si>
  <si>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</si>
  <si>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</si>
  <si>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</si>
  <si>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</si>
  <si>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</si>
  <si>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</si>
  <si>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</si>
  <si>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</si>
  <si>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</si>
  <si>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</si>
  <si>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</si>
  <si>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</si>
  <si>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</si>
  <si>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</si>
  <si>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</si>
  <si>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</si>
  <si>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</si>
  <si>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</si>
  <si>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</si>
  <si>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</si>
  <si>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</si>
  <si>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</si>
  <si>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</si>
  <si>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</si>
  <si>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</si>
  <si>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</si>
  <si>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</si>
  <si>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</si>
  <si>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</si>
  <si>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</si>
  <si>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</si>
  <si>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</si>
  <si>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</si>
  <si>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</si>
  <si>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</si>
  <si>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</si>
  <si>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</si>
  <si>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</si>
  <si>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</si>
  <si>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</si>
  <si>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</si>
  <si>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</si>
  <si>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</si>
  <si>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</si>
  <si>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</si>
  <si>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</si>
  <si>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</si>
  <si>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</si>
  <si>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</si>
  <si>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</si>
  <si>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</si>
  <si>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</si>
  <si>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</si>
  <si>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</si>
  <si>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</si>
  <si>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</si>
  <si>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</si>
  <si>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</si>
  <si>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</si>
  <si>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</si>
  <si>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</si>
  <si>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</si>
  <si>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</si>
  <si>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</si>
  <si>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</si>
  <si>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</si>
  <si>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</si>
  <si>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</si>
  <si>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</si>
  <si>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</si>
  <si>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</si>
  <si>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</si>
  <si>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</si>
  <si>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</si>
  <si>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</si>
  <si>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</si>
  <si>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</si>
  <si>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</si>
  <si>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</si>
  <si>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</si>
  <si>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</si>
  <si>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</si>
  <si>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</si>
  <si>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</si>
  <si>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</si>
  <si>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</si>
  <si>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</si>
  <si>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</si>
  <si>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</si>
  <si>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</si>
  <si>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</si>
  <si>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</si>
  <si>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</si>
  <si>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</si>
  <si>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</si>
  <si>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</si>
  <si>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</si>
  <si>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</si>
  <si>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</si>
  <si>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</si>
  <si>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</si>
  <si>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</si>
  <si>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</si>
  <si>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</si>
  <si>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</si>
  <si>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</si>
  <si>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</si>
  <si>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</si>
  <si>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</si>
  <si>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</si>
  <si>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</si>
  <si>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</si>
  <si>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</si>
  <si>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</si>
  <si>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</si>
  <si>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</si>
  <si>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</si>
  <si>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</si>
  <si>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</si>
  <si>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</si>
  <si>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</si>
  <si>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</si>
  <si>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</si>
  <si>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</si>
  <si>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</si>
  <si>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</si>
  <si>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</si>
  <si>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</si>
  <si>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</si>
  <si>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</si>
  <si>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</si>
  <si>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</si>
  <si>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</si>
  <si>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</si>
  <si>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</si>
  <si>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</si>
  <si>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</si>
  <si>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</si>
  <si>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</si>
  <si>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</si>
  <si>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</si>
  <si>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</si>
  <si>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</si>
  <si>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</si>
  <si>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</si>
  <si>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</si>
  <si>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</si>
  <si>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</si>
  <si>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</si>
  <si>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</si>
  <si>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</si>
  <si>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</si>
  <si>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</si>
  <si>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</si>
  <si>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</si>
  <si>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</si>
  <si>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</si>
  <si>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</si>
  <si>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</si>
  <si>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</si>
  <si>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</si>
  <si>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</si>
  <si>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</si>
  <si>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</si>
  <si>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</si>
  <si>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</si>
  <si>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</si>
  <si>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</si>
  <si>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</si>
  <si>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</si>
  <si>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</si>
  <si>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</si>
  <si>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</si>
  <si>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</si>
  <si>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</si>
  <si>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</si>
  <si>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</si>
  <si>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</si>
  <si>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</si>
  <si>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</si>
  <si>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</si>
  <si>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</si>
  <si>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</si>
  <si>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</si>
  <si>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</si>
  <si>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</si>
  <si>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</si>
  <si>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</si>
  <si>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</si>
  <si>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</si>
  <si>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</si>
  <si>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</si>
  <si>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</si>
  <si>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</si>
  <si>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</si>
  <si>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</si>
  <si>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</si>
  <si>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</si>
  <si>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</si>
  <si>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</si>
  <si>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</si>
  <si>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</si>
  <si>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</si>
  <si>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</si>
  <si>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</si>
  <si>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</si>
  <si>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</si>
  <si>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</si>
  <si>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</si>
  <si>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</si>
  <si>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</si>
  <si>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</si>
  <si>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</si>
  <si>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</si>
  <si>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</si>
  <si>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</si>
  <si>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</si>
  <si>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</si>
  <si>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</si>
  <si>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</si>
  <si>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</si>
  <si>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</si>
  <si>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</si>
  <si>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</si>
  <si>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</si>
  <si>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</si>
  <si>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</si>
  <si>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</si>
  <si>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</si>
  <si>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</si>
  <si>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</si>
  <si>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</si>
  <si>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</si>
  <si>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</si>
  <si>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</si>
  <si>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</si>
  <si>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</si>
  <si>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</si>
  <si>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</si>
  <si>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</si>
  <si>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</si>
  <si>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</si>
  <si>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</si>
  <si>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</si>
  <si>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</si>
  <si>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</si>
  <si>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</si>
  <si>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</si>
  <si>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</si>
  <si>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</si>
  <si>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</si>
  <si>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</si>
  <si>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</si>
  <si>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</si>
  <si>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</si>
  <si>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</si>
  <si>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</si>
  <si>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</si>
  <si>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</si>
  <si>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</si>
  <si>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</si>
  <si>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</si>
  <si>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</si>
  <si>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</si>
  <si>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</si>
  <si>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</si>
  <si>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</si>
  <si>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</si>
  <si>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</si>
  <si>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</si>
  <si>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</si>
  <si>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</si>
  <si>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</si>
  <si>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</si>
  <si>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</si>
  <si>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</si>
  <si>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</si>
  <si>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</si>
  <si>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</si>
  <si>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</si>
  <si>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</si>
  <si>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</si>
  <si>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</si>
  <si>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</si>
  <si>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</si>
  <si>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</si>
  <si>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</si>
  <si>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</si>
  <si>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</si>
  <si>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</si>
  <si>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</si>
  <si>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</si>
  <si>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</si>
  <si>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</si>
  <si>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</si>
  <si>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</si>
  <si>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</si>
  <si>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</si>
  <si>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</si>
  <si>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</si>
  <si>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</si>
  <si>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</si>
  <si>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</si>
  <si>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</si>
  <si>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</si>
  <si>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</si>
  <si>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</si>
  <si>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</si>
  <si>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</si>
  <si>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</si>
  <si>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</si>
  <si>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</si>
  <si>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</si>
  <si>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</si>
  <si>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</si>
  <si>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</si>
  <si>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</si>
  <si>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</si>
  <si>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</si>
  <si>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</si>
  <si>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</si>
  <si>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</si>
  <si>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</si>
  <si>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</si>
  <si>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</si>
  <si>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</si>
  <si>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</si>
  <si>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</si>
  <si>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</si>
  <si>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</si>
  <si>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</si>
  <si>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</si>
  <si>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</si>
  <si>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</si>
  <si>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</si>
  <si>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</si>
  <si>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</si>
  <si>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</si>
  <si>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</si>
  <si>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</si>
  <si>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</si>
  <si>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</si>
  <si>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</si>
  <si>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</si>
  <si>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</si>
  <si>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</si>
  <si>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</si>
  <si>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</si>
  <si>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</si>
  <si>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</si>
  <si>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</si>
  <si>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</si>
  <si>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</si>
  <si>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</si>
  <si>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</si>
  <si>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</si>
  <si>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</si>
  <si>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</si>
  <si>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</si>
  <si>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</si>
  <si>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</si>
  <si>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</si>
  <si>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</si>
  <si>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</si>
  <si>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</si>
  <si>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</si>
  <si>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</si>
  <si>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</si>
  <si>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</si>
  <si>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</si>
  <si>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</si>
  <si>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</si>
  <si>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</si>
  <si>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</si>
  <si>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</si>
  <si>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</si>
  <si>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</si>
  <si>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</si>
  <si>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</si>
  <si>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</si>
  <si>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</si>
  <si>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</si>
  <si>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</si>
  <si>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</si>
  <si>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</si>
  <si>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</si>
  <si>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</si>
  <si>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</si>
  <si>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</si>
  <si>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</si>
  <si>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</si>
  <si>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</si>
  <si>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</si>
  <si>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</si>
  <si>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</si>
  <si>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</si>
  <si>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</si>
  <si>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</si>
  <si>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</si>
  <si>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</si>
  <si>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</si>
  <si>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</si>
  <si>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</si>
  <si>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</si>
  <si>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</si>
  <si>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</si>
  <si>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</si>
  <si>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</si>
  <si>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</si>
  <si>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</si>
  <si>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</si>
  <si>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</si>
  <si>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</si>
  <si>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</si>
  <si>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</si>
  <si>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</si>
  <si>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</si>
  <si>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</si>
  <si>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</si>
  <si>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</si>
  <si>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</si>
  <si>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</si>
  <si>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</si>
  <si>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</si>
  <si>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</si>
  <si>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</si>
  <si>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</si>
  <si>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</si>
  <si>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</si>
  <si>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</si>
  <si>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</si>
  <si>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</si>
  <si>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</si>
  <si>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</si>
  <si>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</si>
  <si>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</si>
  <si>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</si>
  <si>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</si>
  <si>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</si>
  <si>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</si>
  <si>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</si>
  <si>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</si>
  <si>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</si>
  <si>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</si>
  <si>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</si>
  <si>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</si>
  <si>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</si>
  <si>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</si>
  <si>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</si>
  <si>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</si>
  <si>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</si>
  <si>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</si>
  <si>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</si>
  <si>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</si>
  <si>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</si>
  <si>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</si>
  <si>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</si>
  <si>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</si>
  <si>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</si>
  <si>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</si>
  <si>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</si>
  <si>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</si>
  <si>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</si>
  <si>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</si>
  <si>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</si>
  <si>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</si>
  <si>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</si>
  <si>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</si>
  <si>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</si>
  <si>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</si>
  <si>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</si>
  <si>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</si>
  <si>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</si>
  <si>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</si>
  <si>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</si>
  <si>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</si>
  <si>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</si>
  <si>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</si>
  <si>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</si>
  <si>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</si>
  <si>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</si>
  <si>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</si>
  <si>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</si>
  <si>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</si>
  <si>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</si>
  <si>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</si>
  <si>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</si>
  <si>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</si>
  <si>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</si>
  <si>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</si>
  <si>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</si>
  <si>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</si>
  <si>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</si>
  <si>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</si>
  <si>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</si>
  <si>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</si>
  <si>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</si>
  <si>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</si>
  <si>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</si>
  <si>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</si>
  <si>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</si>
  <si>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</si>
  <si>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</si>
  <si>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</si>
  <si>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</si>
  <si>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</si>
  <si>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</si>
  <si>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</si>
  <si>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</si>
  <si>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</si>
  <si>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</si>
  <si>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</si>
  <si>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</si>
  <si>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</si>
  <si>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</si>
  <si>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</si>
  <si>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</si>
  <si>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</si>
  <si>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</si>
  <si>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</si>
  <si>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</si>
  <si>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</si>
  <si>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</si>
  <si>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</si>
  <si>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</si>
  <si>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</si>
  <si>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</si>
  <si>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</si>
  <si>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</si>
  <si>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</si>
  <si>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</si>
  <si>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</si>
  <si>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</si>
  <si>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</si>
  <si>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</si>
  <si>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</si>
  <si>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</si>
  <si>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</si>
  <si>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</si>
  <si>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</si>
  <si>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</si>
  <si>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</si>
  <si>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</si>
  <si>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</si>
  <si>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</si>
  <si>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</si>
  <si>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</si>
  <si>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</si>
  <si>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</si>
  <si>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</si>
  <si>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</si>
  <si>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</si>
  <si>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</si>
  <si>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</si>
  <si>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</si>
  <si>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</si>
  <si>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</si>
  <si>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</si>
  <si>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</si>
  <si>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</si>
  <si>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</si>
  <si>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</si>
  <si>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</si>
  <si>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</si>
  <si>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</si>
  <si>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</si>
  <si>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</si>
  <si>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</si>
  <si>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</si>
  <si>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</si>
  <si>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</si>
  <si>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</si>
  <si>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</si>
  <si>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</si>
  <si>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</si>
  <si>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</si>
  <si>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</si>
  <si>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</si>
  <si>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</si>
  <si>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</si>
  <si>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</si>
  <si>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</si>
  <si>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</si>
  <si>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</si>
  <si>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</si>
  <si>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</si>
  <si>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</si>
  <si>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</si>
  <si>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</si>
  <si>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</si>
  <si>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</si>
  <si>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</si>
  <si>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</si>
  <si>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</si>
  <si>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</si>
  <si>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</si>
  <si>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</si>
  <si>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</si>
  <si>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</si>
  <si>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</si>
  <si>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</si>
  <si>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</si>
  <si>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</si>
  <si>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</si>
  <si>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</si>
  <si>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</si>
  <si>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</si>
  <si>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</si>
  <si>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</si>
  <si>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</si>
  <si>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</si>
  <si>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</si>
  <si>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</si>
  <si>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</si>
  <si>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</si>
  <si>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</si>
  <si>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</si>
  <si>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</si>
  <si>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</si>
  <si>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</si>
  <si>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</si>
  <si>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</si>
  <si>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</si>
  <si>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</si>
  <si>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</si>
  <si>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</si>
  <si>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</si>
  <si>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</si>
  <si>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</si>
  <si>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</si>
  <si>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</si>
  <si>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</si>
  <si>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</si>
  <si>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</si>
  <si>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</si>
  <si>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</si>
  <si>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</si>
  <si>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</si>
  <si>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</si>
  <si>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</si>
  <si>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</si>
  <si>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</si>
  <si>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</si>
  <si>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</si>
  <si>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</si>
  <si>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</si>
  <si>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</si>
  <si>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</si>
  <si>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</si>
  <si>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</si>
  <si>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</si>
  <si>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</si>
  <si>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</si>
  <si>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</si>
  <si>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</si>
  <si>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</si>
  <si>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</si>
  <si>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</si>
  <si>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</si>
  <si>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</si>
  <si>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</si>
  <si>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</si>
  <si>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</si>
  <si>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</si>
  <si>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</si>
  <si>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</si>
  <si>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</si>
  <si>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</si>
  <si>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</si>
  <si>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</si>
  <si>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</si>
  <si>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</si>
  <si>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</si>
  <si>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</si>
  <si>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</si>
  <si>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</si>
  <si>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</si>
  <si>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</si>
  <si>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</si>
  <si>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</si>
  <si>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</si>
  <si>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</si>
  <si>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</si>
  <si>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</si>
  <si>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</si>
  <si>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</si>
  <si>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</si>
  <si>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</si>
  <si>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</si>
  <si>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</si>
  <si>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</si>
  <si>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</si>
  <si>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</si>
  <si>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</si>
  <si>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</si>
  <si>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</si>
  <si>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</si>
  <si>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</si>
  <si>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</si>
  <si>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</si>
  <si>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</si>
  <si>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</si>
  <si>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</si>
  <si>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</si>
  <si>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</si>
  <si>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</si>
  <si>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</si>
  <si>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</si>
  <si>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</si>
  <si>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</si>
  <si>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</si>
  <si>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</si>
  <si>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</si>
  <si>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</si>
  <si>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</si>
  <si>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</si>
  <si>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</si>
  <si>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</si>
  <si>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</si>
  <si>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</si>
  <si>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</si>
  <si>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</si>
  <si>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</si>
  <si>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</si>
  <si>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</si>
  <si>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</si>
  <si>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</si>
  <si>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</si>
  <si>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</si>
  <si>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</si>
  <si>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</si>
  <si>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</si>
  <si>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</si>
  <si>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</si>
  <si>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</si>
  <si>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</si>
  <si>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</si>
  <si>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</si>
  <si>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</si>
  <si>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</si>
  <si>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</si>
  <si>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</si>
  <si>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</si>
  <si>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</si>
  <si>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</si>
  <si>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</si>
  <si>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</si>
  <si>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</si>
  <si>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</si>
  <si>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</si>
  <si>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</si>
  <si>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</si>
  <si>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</si>
  <si>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</si>
  <si>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</si>
  <si>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</si>
  <si>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</si>
  <si>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</si>
  <si>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</si>
  <si>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</si>
  <si>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</si>
  <si>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</si>
  <si>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</si>
  <si>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</si>
  <si>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</si>
  <si>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</si>
  <si>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</si>
  <si>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</si>
  <si>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</si>
  <si>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</si>
  <si>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</si>
  <si>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</si>
  <si>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</si>
  <si>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</si>
  <si>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</si>
  <si>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</si>
  <si>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</si>
  <si>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</si>
  <si>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</si>
  <si>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</si>
  <si>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</si>
  <si>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</si>
  <si>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</si>
  <si>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</si>
  <si>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</si>
  <si>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</si>
  <si>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</si>
  <si>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</si>
  <si>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</si>
  <si>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</si>
  <si>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</si>
  <si>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</si>
  <si>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</si>
  <si>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</si>
  <si>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</si>
  <si>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</si>
  <si>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</si>
  <si>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</si>
  <si>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</si>
  <si>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</si>
  <si>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</si>
  <si>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</si>
  <si>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</si>
  <si>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</si>
  <si>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</si>
  <si>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</si>
  <si>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</si>
  <si>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</si>
  <si>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</si>
  <si>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</si>
  <si>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</si>
  <si>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</si>
  <si>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</si>
  <si>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</si>
  <si>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</si>
  <si>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</si>
  <si>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</si>
  <si>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</si>
  <si>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</si>
  <si>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</si>
  <si>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</si>
  <si>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</si>
  <si>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</si>
  <si>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</si>
  <si>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</si>
  <si>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</si>
  <si>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</si>
  <si>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</si>
  <si>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</si>
  <si>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</si>
  <si>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</si>
  <si>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</si>
  <si>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</si>
  <si>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</si>
  <si>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</si>
  <si>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</si>
  <si>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</si>
  <si>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</si>
  <si>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</si>
  <si>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</si>
  <si>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</si>
  <si>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</si>
  <si>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</si>
  <si>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</si>
  <si>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</si>
  <si>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</si>
  <si>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</si>
  <si>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</si>
  <si>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</si>
  <si>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</si>
  <si>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</si>
  <si>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</si>
  <si>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</si>
  <si>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</si>
  <si>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</si>
  <si>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</si>
  <si>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</si>
  <si>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</si>
  <si>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</si>
  <si>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</si>
  <si>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</si>
  <si>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</si>
  <si>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</si>
  <si>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</si>
  <si>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</si>
  <si>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</si>
  <si>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</si>
  <si>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</si>
  <si>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</si>
  <si>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</si>
  <si>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</si>
  <si>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</si>
  <si>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</si>
  <si>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</si>
  <si>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</si>
  <si>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</si>
  <si>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</si>
  <si>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</si>
  <si>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</si>
  <si>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</si>
  <si>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</si>
  <si>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</si>
  <si>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</si>
  <si>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</si>
  <si>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</si>
  <si>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</si>
  <si>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</si>
  <si>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</si>
  <si>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</si>
  <si>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</si>
  <si>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</si>
  <si>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</si>
  <si>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</si>
  <si>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</si>
  <si>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</si>
  <si>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</si>
  <si>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</si>
  <si>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</si>
  <si>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</si>
  <si>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</si>
  <si>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</si>
  <si>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</si>
  <si>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</si>
  <si>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</si>
  <si>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</si>
  <si>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</si>
  <si>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</si>
  <si>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</si>
  <si>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</si>
  <si>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</si>
  <si>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</si>
  <si>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</si>
  <si>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</si>
  <si>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</si>
  <si>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</si>
  <si>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</si>
  <si>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</si>
  <si>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</si>
  <si>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</si>
  <si>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</si>
  <si>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</si>
  <si>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</si>
  <si>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</si>
  <si>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</si>
  <si>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</si>
  <si>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</si>
  <si>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</si>
  <si>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</si>
  <si>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</si>
  <si>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</si>
  <si>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</si>
  <si>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</si>
  <si>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</si>
  <si>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</si>
  <si>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</si>
  <si>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</si>
  <si>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</si>
  <si>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</si>
  <si>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</si>
  <si>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</si>
  <si>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</si>
  <si>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</si>
  <si>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</si>
  <si>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</si>
  <si>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</si>
  <si>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</si>
  <si>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</si>
  <si>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</si>
  <si>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</si>
  <si>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</si>
  <si>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</si>
  <si>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</si>
  <si>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</si>
  <si>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</si>
  <si>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</si>
  <si>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</si>
  <si>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</si>
  <si>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</si>
  <si>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</si>
  <si>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</si>
  <si>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</si>
  <si>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</si>
  <si>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</si>
  <si>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</si>
  <si>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</si>
  <si>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</si>
  <si>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</si>
  <si>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</si>
  <si>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</si>
  <si>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</si>
  <si>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</si>
  <si>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</si>
  <si>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</si>
  <si>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</si>
  <si>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</si>
  <si>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</si>
  <si>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</si>
  <si>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</si>
  <si>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</si>
  <si>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</si>
  <si>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</si>
  <si>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</si>
  <si>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</si>
  <si>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</si>
  <si>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</si>
  <si>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</si>
  <si>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</si>
  <si>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</si>
  <si>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</si>
  <si>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</si>
  <si>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</si>
  <si>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</si>
  <si>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</si>
  <si>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</si>
  <si>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</si>
  <si>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</si>
  <si>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</si>
  <si>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</si>
  <si>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</si>
  <si>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</si>
  <si>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</si>
  <si>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</si>
  <si>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</si>
  <si>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</si>
  <si>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</si>
  <si>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</si>
  <si>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</si>
  <si>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</si>
  <si>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</si>
  <si>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</si>
  <si>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</si>
  <si>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</si>
  <si>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</si>
  <si>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</si>
  <si>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</si>
  <si>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</si>
  <si>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</si>
  <si>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</si>
  <si>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</si>
  <si>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</si>
  <si>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</si>
  <si>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</si>
  <si>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</si>
  <si>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</si>
  <si>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</si>
  <si>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</si>
  <si>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</si>
  <si>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</si>
  <si>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</si>
  <si>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</si>
  <si>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</si>
  <si>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</si>
  <si>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</si>
  <si>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</si>
  <si>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</si>
  <si>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</si>
  <si>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</si>
  <si>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</si>
  <si>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</si>
  <si>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</si>
  <si>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</si>
  <si>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</si>
  <si>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</si>
  <si>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</si>
  <si>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</si>
  <si>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</si>
  <si>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</si>
  <si>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</si>
  <si>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</si>
  <si>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</si>
  <si>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</si>
  <si>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</si>
  <si>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</si>
  <si>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</si>
  <si>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</si>
  <si>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</si>
  <si>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</si>
  <si>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</si>
  <si>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</si>
  <si>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</si>
  <si>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</si>
  <si>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</si>
  <si>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</si>
  <si>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</si>
  <si>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</si>
  <si>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</si>
  <si>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</si>
  <si>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</si>
  <si>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</si>
  <si>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</si>
  <si>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</si>
  <si>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</si>
  <si>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</si>
  <si>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</si>
  <si>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</si>
  <si>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</si>
  <si>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</si>
  <si>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</si>
  <si>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</si>
  <si>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</si>
  <si>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</si>
  <si>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</si>
  <si>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</si>
  <si>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</si>
  <si>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</si>
  <si>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</si>
  <si>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</si>
  <si>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</si>
  <si>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</si>
  <si>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</si>
  <si>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</si>
  <si>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</si>
  <si>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</si>
  <si>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</si>
  <si>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</si>
  <si>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</si>
  <si>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</si>
  <si>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</si>
  <si>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</si>
  <si>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</si>
  <si>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</si>
  <si>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</si>
  <si>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</si>
  <si>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</si>
  <si>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</si>
  <si>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</si>
  <si>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</si>
  <si>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</si>
  <si>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</si>
  <si>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</si>
  <si>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</si>
  <si>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</si>
  <si>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</si>
  <si>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</si>
  <si>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</si>
  <si>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</si>
  <si>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</si>
  <si>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</si>
  <si>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</si>
  <si>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</si>
  <si>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</si>
  <si>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</si>
  <si>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</si>
  <si>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</si>
  <si>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</si>
  <si>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</si>
  <si>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</si>
  <si>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</si>
  <si>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</si>
  <si>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</si>
  <si>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</si>
  <si>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</si>
  <si>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</si>
  <si>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</si>
  <si>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</si>
  <si>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</si>
  <si>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</si>
  <si>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</si>
  <si>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</si>
  <si>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</si>
  <si>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</si>
  <si>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</si>
  <si>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</si>
  <si>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</si>
  <si>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</si>
  <si>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</si>
  <si>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</si>
  <si>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</si>
  <si>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</si>
  <si>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</si>
  <si>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</si>
  <si>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</si>
  <si>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</si>
  <si>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</si>
  <si>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</si>
  <si>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</si>
  <si>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</si>
  <si>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</si>
  <si>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</si>
  <si>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</si>
  <si>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</si>
  <si>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</si>
  <si>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</si>
  <si>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</si>
  <si>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</si>
  <si>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</si>
  <si>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</si>
  <si>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</si>
  <si>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</si>
  <si>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</si>
  <si>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</si>
  <si>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</si>
  <si>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</si>
  <si>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</si>
  <si>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</si>
  <si>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</si>
  <si>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</si>
  <si>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</si>
  <si>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</si>
  <si>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</si>
  <si>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</si>
  <si>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</si>
  <si>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</si>
  <si>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</si>
  <si>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</si>
  <si>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</si>
  <si>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</si>
  <si>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</si>
  <si>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</si>
  <si>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</si>
  <si>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</si>
  <si>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</si>
  <si>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</si>
  <si>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</si>
  <si>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</si>
  <si>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</si>
  <si>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</si>
  <si>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</si>
  <si>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</si>
  <si>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</si>
  <si>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</si>
  <si>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</si>
  <si>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</si>
  <si>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</si>
  <si>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</si>
  <si>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</si>
  <si>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</si>
  <si>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</si>
  <si>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</si>
  <si>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</si>
  <si>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</si>
  <si>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</si>
  <si>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</si>
  <si>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</si>
  <si>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</si>
  <si>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</si>
  <si>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</si>
  <si>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</si>
  <si>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</si>
  <si>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</si>
  <si>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</si>
  <si>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</si>
  <si>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</si>
  <si>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</si>
  <si>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</si>
  <si>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</si>
  <si>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</si>
  <si>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</si>
  <si>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</si>
  <si>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</si>
  <si>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</si>
  <si>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</si>
  <si>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</si>
  <si>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</si>
  <si>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</si>
  <si>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</si>
  <si>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</si>
  <si>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</si>
  <si>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</si>
  <si>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</si>
  <si>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</si>
  <si>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</si>
  <si>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</si>
  <si>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</si>
  <si>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</si>
  <si>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</si>
  <si>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</si>
  <si>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</si>
  <si>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</si>
  <si>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</si>
  <si>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</si>
  <si>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</si>
  <si>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</si>
  <si>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</si>
  <si>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</si>
  <si>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</si>
  <si>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</si>
  <si>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</si>
  <si>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</si>
  <si>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</si>
  <si>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</si>
  <si>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</si>
  <si>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</si>
  <si>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</si>
  <si>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</si>
  <si>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</si>
  <si>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</si>
  <si>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</si>
  <si>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</si>
  <si>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</si>
  <si>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</si>
  <si>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</si>
  <si>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</si>
  <si>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</si>
  <si>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</si>
  <si>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</si>
  <si>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</si>
  <si>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</si>
  <si>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</si>
  <si>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</si>
  <si>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</si>
  <si>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</si>
  <si>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</si>
  <si>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</si>
  <si>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</si>
  <si>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</si>
  <si>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</si>
  <si>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</si>
  <si>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</si>
  <si>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</si>
  <si>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</si>
  <si>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</si>
  <si>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</si>
  <si>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</si>
  <si>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</si>
  <si>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</si>
  <si>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</si>
  <si>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</si>
  <si>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</si>
  <si>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</si>
  <si>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</si>
  <si>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</si>
  <si>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</si>
  <si>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</si>
  <si>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</si>
  <si>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</si>
  <si>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</si>
  <si>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</si>
  <si>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</si>
  <si>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</si>
  <si>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</si>
  <si>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</si>
  <si>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</si>
  <si>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</si>
  <si>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</si>
  <si>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</si>
  <si>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</si>
  <si>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</si>
  <si>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</si>
  <si>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</si>
  <si>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</si>
  <si>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</si>
  <si>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</si>
  <si>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</si>
  <si>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</si>
  <si>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</si>
  <si>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</si>
  <si>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</si>
  <si>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</si>
  <si>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</si>
  <si>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</si>
  <si>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</si>
  <si>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</si>
  <si>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</si>
  <si>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</si>
  <si>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</si>
  <si>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</si>
  <si>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</si>
  <si>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</si>
  <si>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</si>
  <si>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</si>
  <si>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</si>
  <si>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</si>
  <si>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</si>
  <si>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</si>
  <si>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</si>
  <si>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</si>
  <si>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</si>
  <si>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</si>
  <si>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</si>
  <si>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</si>
  <si>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</si>
  <si>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</si>
  <si>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</si>
  <si>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</si>
  <si>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</si>
  <si>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</si>
  <si>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</si>
  <si>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</si>
  <si>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</si>
  <si>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</si>
  <si>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</si>
  <si>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</si>
  <si>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</si>
  <si>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</si>
  <si>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</si>
  <si>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</si>
  <si>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</si>
  <si>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</si>
  <si>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</si>
  <si>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</si>
  <si>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</si>
  <si>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</si>
  <si>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</si>
  <si>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</si>
  <si>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</si>
  <si>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</si>
  <si>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</si>
  <si>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</si>
  <si>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</si>
  <si>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</si>
  <si>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</si>
  <si>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</si>
  <si>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</si>
  <si>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</si>
  <si>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</si>
  <si>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</si>
  <si>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</si>
  <si>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</si>
  <si>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</si>
  <si>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</si>
  <si>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</si>
  <si>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</si>
  <si>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</si>
  <si>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</si>
  <si>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</si>
  <si>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</si>
  <si>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</si>
  <si>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</si>
  <si>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</si>
  <si>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</si>
  <si>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</si>
  <si>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</si>
  <si>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</si>
  <si>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</si>
  <si>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</si>
  <si>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</si>
  <si>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</si>
  <si>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</si>
  <si>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</si>
  <si>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</si>
  <si>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</si>
  <si>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</si>
  <si>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</si>
  <si>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</si>
  <si>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</si>
  <si>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</si>
  <si>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</si>
  <si>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</si>
  <si>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</si>
  <si>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</si>
  <si>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</si>
  <si>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</si>
  <si>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</si>
  <si>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</si>
  <si>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</si>
  <si>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</si>
  <si>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</si>
  <si>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</si>
  <si>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</si>
  <si>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</si>
  <si>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</si>
  <si>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</si>
  <si>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</si>
  <si>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</si>
  <si>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</si>
  <si>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</si>
  <si>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</si>
  <si>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</si>
  <si>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</si>
  <si>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</si>
  <si>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</si>
  <si>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</si>
  <si>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</si>
  <si>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</si>
  <si>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</si>
  <si>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</si>
  <si>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</si>
  <si>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</si>
  <si>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</si>
  <si>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</si>
  <si>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</si>
  <si>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</si>
  <si>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</si>
  <si>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</si>
  <si>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</si>
  <si>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</si>
  <si>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</si>
  <si>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</si>
  <si>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</si>
  <si>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</si>
  <si>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</si>
  <si>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</si>
  <si>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</si>
  <si>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</si>
  <si>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</si>
  <si>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</si>
  <si>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</si>
  <si>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</si>
  <si>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</si>
  <si>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</si>
  <si>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</si>
  <si>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</si>
  <si>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</si>
  <si>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</si>
  <si>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</si>
  <si>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</si>
  <si>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</si>
  <si>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</si>
  <si>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</si>
  <si>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</si>
  <si>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</si>
  <si>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</si>
  <si>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</si>
  <si>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</si>
  <si>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</si>
  <si>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</si>
  <si>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</si>
  <si>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</si>
  <si>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</si>
  <si>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</si>
  <si>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</si>
  <si>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</si>
  <si>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</si>
  <si>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</si>
  <si>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</si>
  <si>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</si>
  <si>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</si>
  <si>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</si>
  <si>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</si>
  <si>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</si>
  <si>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</si>
  <si>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</si>
  <si>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</si>
  <si>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</si>
  <si>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</si>
  <si>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</si>
  <si>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</si>
  <si>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</si>
  <si>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</si>
  <si>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</si>
  <si>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</si>
  <si>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</si>
  <si>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</si>
  <si>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</si>
  <si>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</si>
  <si>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</si>
  <si>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</si>
  <si>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</si>
  <si>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</si>
  <si>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</si>
  <si>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</si>
  <si>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</si>
  <si>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</si>
  <si>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</si>
  <si>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</si>
  <si>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</si>
  <si>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</si>
  <si>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</si>
  <si>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</si>
  <si>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</si>
  <si>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</si>
  <si>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</si>
  <si>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</si>
  <si>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</si>
  <si>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</si>
  <si>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</si>
  <si>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</si>
  <si>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</si>
  <si>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</si>
  <si>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</si>
  <si>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</si>
  <si>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</si>
  <si>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</si>
  <si>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</si>
  <si>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</si>
  <si>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</si>
  <si>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</si>
  <si>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</si>
  <si>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</si>
  <si>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</si>
  <si>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</si>
  <si>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</si>
  <si>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</si>
  <si>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</si>
  <si>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</si>
  <si>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</si>
  <si>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</si>
  <si>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</si>
  <si>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</si>
  <si>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</si>
  <si>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</si>
  <si>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</si>
  <si>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</si>
  <si>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</si>
  <si>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</si>
  <si>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</si>
  <si>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</si>
  <si>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</si>
  <si>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</si>
  <si>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</si>
  <si>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</si>
  <si>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</si>
  <si>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</si>
  <si>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</si>
  <si>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</si>
  <si>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</si>
  <si>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</si>
  <si>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</si>
  <si>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</si>
  <si>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</si>
  <si>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</si>
  <si>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</si>
  <si>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</si>
  <si>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</si>
  <si>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</si>
  <si>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</si>
  <si>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</si>
  <si>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</si>
  <si>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</si>
  <si>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</si>
  <si>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</si>
  <si>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</si>
  <si>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</si>
  <si>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</si>
  <si>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</si>
  <si>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</si>
  <si>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</si>
  <si>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</si>
  <si>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</si>
  <si>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</si>
  <si>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</si>
  <si>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</si>
  <si>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</si>
  <si>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</si>
  <si>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</si>
  <si>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</si>
  <si>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</si>
  <si>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</si>
  <si>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</si>
  <si>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</si>
  <si>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</si>
  <si>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</si>
  <si>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</si>
  <si>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</si>
  <si>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</si>
  <si>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</si>
  <si>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</si>
  <si>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</si>
  <si>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</si>
  <si>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</si>
  <si>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</si>
  <si>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</si>
  <si>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</si>
  <si>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</si>
  <si>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</si>
  <si>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</si>
  <si>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</si>
  <si>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</si>
  <si>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</si>
  <si>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</si>
  <si>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</si>
  <si>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</si>
  <si>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</si>
  <si>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</si>
  <si>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</si>
  <si>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</si>
  <si>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</si>
  <si>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</si>
  <si>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</si>
  <si>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</si>
  <si>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</si>
  <si>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</si>
  <si>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</si>
  <si>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</si>
  <si>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</si>
  <si>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</si>
  <si>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</si>
  <si>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</si>
  <si>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</si>
  <si>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</si>
  <si>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</si>
  <si>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</si>
  <si>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</si>
  <si>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</si>
  <si>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</si>
  <si>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</si>
  <si>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</si>
  <si>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</si>
  <si>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</si>
  <si>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</si>
  <si>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</si>
  <si>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</si>
  <si>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</si>
  <si>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</si>
  <si>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</si>
  <si>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</si>
  <si>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</si>
  <si>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</si>
  <si>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</si>
  <si>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</si>
  <si>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</si>
  <si>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</si>
  <si>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</si>
  <si>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</si>
  <si>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</si>
  <si>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</si>
  <si>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</si>
  <si>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</si>
  <si>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</si>
  <si>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</si>
  <si>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</si>
  <si>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</si>
  <si>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</si>
  <si>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</si>
  <si>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</si>
  <si>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</si>
  <si>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</si>
  <si>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</si>
  <si>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</si>
  <si>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</si>
  <si>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</si>
  <si>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</si>
  <si>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</si>
  <si>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</si>
  <si>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</si>
  <si>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</si>
  <si>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</si>
  <si>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</si>
  <si>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</si>
  <si>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</si>
  <si>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</si>
  <si>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</si>
  <si>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</si>
  <si>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</si>
  <si>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</si>
  <si>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</si>
  <si>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</si>
  <si>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</si>
  <si>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</si>
  <si>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</si>
  <si>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</si>
  <si>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</si>
  <si>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</si>
  <si>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</si>
  <si>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</si>
  <si>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</si>
  <si>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</si>
  <si>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</si>
  <si>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</si>
  <si>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</si>
  <si>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</si>
  <si>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</si>
  <si>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</si>
  <si>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</si>
  <si>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</si>
  <si>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</si>
  <si>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</si>
  <si>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</si>
  <si>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</si>
  <si>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</si>
  <si>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</si>
  <si>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</si>
  <si>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</si>
  <si>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</si>
  <si>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</si>
  <si>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</si>
  <si>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</si>
  <si>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</si>
  <si>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</si>
  <si>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</si>
  <si>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</si>
  <si>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</si>
  <si>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</si>
  <si>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</si>
  <si>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</si>
  <si>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</si>
  <si>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</si>
  <si>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</si>
  <si>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</si>
  <si>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</si>
  <si>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</si>
  <si>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</si>
  <si>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</si>
  <si>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</si>
  <si>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</si>
  <si>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</si>
  <si>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</si>
  <si>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</si>
  <si>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</si>
  <si>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</si>
  <si>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</si>
  <si>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</si>
  <si>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</si>
  <si>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</si>
  <si>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</si>
  <si>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</si>
  <si>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</si>
  <si>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</si>
  <si>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</si>
  <si>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</si>
  <si>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</si>
  <si>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</si>
  <si>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</si>
  <si>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</si>
  <si>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</si>
  <si>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</si>
  <si>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</si>
  <si>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</si>
  <si>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</si>
  <si>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</si>
  <si>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</si>
  <si>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</si>
  <si>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</si>
  <si>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</si>
  <si>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</si>
  <si>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</si>
  <si>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</si>
  <si>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</si>
  <si>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</si>
  <si>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</si>
  <si>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</si>
  <si>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</si>
  <si>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</si>
  <si>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</si>
  <si>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</si>
  <si>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</si>
  <si>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</si>
  <si>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</si>
  <si>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</si>
  <si>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</si>
  <si>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</si>
  <si>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</si>
  <si>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</si>
  <si>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</si>
  <si>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</si>
  <si>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</si>
  <si>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</si>
  <si>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</si>
  <si>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</si>
  <si>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</si>
  <si>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</si>
  <si>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</si>
  <si>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</si>
  <si>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</si>
  <si>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</si>
  <si>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</si>
  <si>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</si>
  <si>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</si>
  <si>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</si>
  <si>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</si>
  <si>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</si>
  <si>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</si>
  <si>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</si>
  <si>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</si>
  <si>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</si>
  <si>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</si>
  <si>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</si>
  <si>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</si>
  <si>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</si>
  <si>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</si>
  <si>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</si>
  <si>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</si>
  <si>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</si>
  <si>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</si>
  <si>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</si>
  <si>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</si>
  <si>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</si>
  <si>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</si>
  <si>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</si>
  <si>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</si>
  <si>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</si>
  <si>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</si>
  <si>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</si>
  <si>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</si>
  <si>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</si>
  <si>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</si>
  <si>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</si>
  <si>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</si>
  <si>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</si>
  <si>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</si>
  <si>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</si>
  <si>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</si>
  <si>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</si>
  <si>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</si>
  <si>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</si>
  <si>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</si>
  <si>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</si>
  <si>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</si>
  <si>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</si>
  <si>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</si>
  <si>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</si>
  <si>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</si>
  <si>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</si>
  <si>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</si>
  <si>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</si>
  <si>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</si>
  <si>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</si>
  <si>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</si>
  <si>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</si>
  <si>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</si>
  <si>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</si>
  <si>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</si>
  <si>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</si>
  <si>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</si>
  <si>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</si>
  <si>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</si>
  <si>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</si>
  <si>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</si>
  <si>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</si>
  <si>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</si>
  <si>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</si>
  <si>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</si>
  <si>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</si>
  <si>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</si>
  <si>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</si>
  <si>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</si>
  <si>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</si>
  <si>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</si>
  <si>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</si>
  <si>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</si>
  <si>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</si>
  <si>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</si>
  <si>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</si>
  <si>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</si>
  <si>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</si>
  <si>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</si>
  <si>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</si>
  <si>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</si>
  <si>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</si>
  <si>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</si>
  <si>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</si>
  <si>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</si>
  <si>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</si>
  <si>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</si>
  <si>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</si>
  <si>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</si>
  <si>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</si>
  <si>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</si>
  <si>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</si>
  <si>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</si>
  <si>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</si>
  <si>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</si>
  <si>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</si>
  <si>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</si>
  <si>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</si>
  <si>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</si>
  <si>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</si>
  <si>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</si>
  <si>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</si>
  <si>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</si>
  <si>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</si>
  <si>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</si>
  <si>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</si>
  <si>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</si>
  <si>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</si>
  <si>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</si>
  <si>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</si>
  <si>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</si>
  <si>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</si>
  <si>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</si>
  <si>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</si>
  <si>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</si>
  <si>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</si>
  <si>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</si>
  <si>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</si>
  <si>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</si>
  <si>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</si>
  <si>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</si>
  <si>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</si>
  <si>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</si>
  <si>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</si>
  <si>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</si>
  <si>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</si>
  <si>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</si>
  <si>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</si>
  <si>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</si>
  <si>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</si>
  <si>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</si>
  <si>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</si>
  <si>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</si>
  <si>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</si>
  <si>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</si>
  <si>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</si>
  <si>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</si>
  <si>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</si>
  <si>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</si>
  <si>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</si>
  <si>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</si>
  <si>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</si>
  <si>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</si>
  <si>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</si>
  <si>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</si>
  <si>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</si>
  <si>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</si>
  <si>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</si>
  <si>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</si>
  <si>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</si>
  <si>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</si>
  <si>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</si>
  <si>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</si>
  <si>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</si>
  <si>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</si>
  <si>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</si>
  <si>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</si>
  <si>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</si>
  <si>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</si>
  <si>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</si>
  <si>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</si>
  <si>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</si>
  <si>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</si>
  <si>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</si>
  <si>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</si>
  <si>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</si>
  <si>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</si>
  <si>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</si>
  <si>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</si>
  <si>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</si>
  <si>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</si>
  <si>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</si>
  <si>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</si>
  <si>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</si>
  <si>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</si>
  <si>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</si>
  <si>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</si>
  <si>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</si>
  <si>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</si>
  <si>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</si>
  <si>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</si>
  <si>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</si>
  <si>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</si>
  <si>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</si>
  <si>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</si>
  <si>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</si>
  <si>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</si>
  <si>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</si>
  <si>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</si>
  <si>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</si>
  <si>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</si>
  <si>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</si>
  <si>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</si>
  <si>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</si>
  <si>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</si>
  <si>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</si>
  <si>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</si>
  <si>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</si>
  <si>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</si>
  <si>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</si>
  <si>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</si>
  <si>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</si>
  <si>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</si>
  <si>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</si>
  <si>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</si>
  <si>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</si>
  <si>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</si>
  <si>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</si>
  <si>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</si>
  <si>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</si>
  <si>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</si>
  <si>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</si>
  <si>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</si>
  <si>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</si>
  <si>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</si>
  <si>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</si>
  <si>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</si>
  <si>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</si>
  <si>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</si>
  <si>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</si>
  <si>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</si>
  <si>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</si>
  <si>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</si>
  <si>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</si>
  <si>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</si>
  <si>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</si>
  <si>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</si>
  <si>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</si>
  <si>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</si>
  <si>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</si>
  <si>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</si>
  <si>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</si>
  <si>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</si>
  <si>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</si>
  <si>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</si>
  <si>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</si>
  <si>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</si>
  <si>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</si>
  <si>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</si>
  <si>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</si>
  <si>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</si>
  <si>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</si>
  <si>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</si>
  <si>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</si>
  <si>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</si>
  <si>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</si>
  <si>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</si>
  <si>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</si>
  <si>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</si>
  <si>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</si>
  <si>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</si>
  <si>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</si>
  <si>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</si>
  <si>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</si>
  <si>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</si>
  <si>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</si>
  <si>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</si>
  <si>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</si>
  <si>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</si>
  <si>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</si>
  <si>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</si>
  <si>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</si>
  <si>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</si>
  <si>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</si>
  <si>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</si>
  <si>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</si>
  <si>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</si>
  <si>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</si>
  <si>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</si>
  <si>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</si>
  <si>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</si>
  <si>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</si>
  <si>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</si>
  <si>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</si>
  <si>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</si>
  <si>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</si>
  <si>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</si>
  <si>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</si>
  <si>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</si>
  <si>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</si>
  <si>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</si>
  <si>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</si>
  <si>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</si>
  <si>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</si>
  <si>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</si>
  <si>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</si>
  <si>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</si>
  <si>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</si>
  <si>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</si>
  <si>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</si>
  <si>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</si>
  <si>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</si>
  <si>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</si>
  <si>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</si>
  <si>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</si>
  <si>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</si>
  <si>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</si>
  <si>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</si>
  <si>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</si>
  <si>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</si>
  <si>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</si>
  <si>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</si>
  <si>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</si>
  <si>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</si>
  <si>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</si>
  <si>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</si>
  <si>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</si>
  <si>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</si>
  <si>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</si>
  <si>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</si>
  <si>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</si>
  <si>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</si>
  <si>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</si>
  <si>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</si>
  <si>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</si>
  <si>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</si>
  <si>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</si>
  <si>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</si>
  <si>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</si>
  <si>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</si>
  <si>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</si>
  <si>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</si>
  <si>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</si>
  <si>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</si>
  <si>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</si>
  <si>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</si>
  <si>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</si>
  <si>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</si>
  <si>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</si>
  <si>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</si>
  <si>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</si>
  <si>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</si>
  <si>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</si>
  <si>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</si>
  <si>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</si>
  <si>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</si>
  <si>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</si>
  <si>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</si>
  <si>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</si>
  <si>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</si>
  <si>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</si>
  <si>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</si>
  <si>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</si>
  <si>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</si>
  <si>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</si>
  <si>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</si>
  <si>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</si>
  <si>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</si>
  <si>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</si>
  <si>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</si>
  <si>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</si>
  <si>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</si>
  <si>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</si>
  <si>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</si>
  <si>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</si>
  <si>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</si>
  <si>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</si>
  <si>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</si>
  <si>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</si>
  <si>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</si>
  <si>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</si>
  <si>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</si>
  <si>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</si>
  <si>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</si>
  <si>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</si>
  <si>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</si>
  <si>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</si>
  <si>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</si>
  <si>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</si>
  <si>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</si>
  <si>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</si>
  <si>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</si>
  <si>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</si>
  <si>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</si>
  <si>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</si>
  <si>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</si>
  <si>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</si>
  <si>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</si>
  <si>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</si>
  <si>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</si>
  <si>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</si>
  <si>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</si>
  <si>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</si>
  <si>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</si>
  <si>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</si>
  <si>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</si>
  <si>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</si>
  <si>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</si>
  <si>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</si>
  <si>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</si>
  <si>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</si>
  <si>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</si>
  <si>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</si>
  <si>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</si>
  <si>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</si>
  <si>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</si>
  <si>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</si>
  <si>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</si>
  <si>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</si>
  <si>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</si>
  <si>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</si>
  <si>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</si>
  <si>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</si>
  <si>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</si>
  <si>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</si>
  <si>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</si>
  <si>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</si>
  <si>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</si>
  <si>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</si>
  <si>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</si>
  <si>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</si>
  <si>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</si>
  <si>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</si>
  <si>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</si>
  <si>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</si>
  <si>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</si>
  <si>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</si>
  <si>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</si>
  <si>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</si>
  <si>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</si>
  <si>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</si>
  <si>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</si>
  <si>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</si>
  <si>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</si>
  <si>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</si>
  <si>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</si>
  <si>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</si>
  <si>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</si>
  <si>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</si>
  <si>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</si>
  <si>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</si>
  <si>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</si>
  <si>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</si>
  <si>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</si>
  <si>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</si>
  <si>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</si>
  <si>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</si>
  <si>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</si>
  <si>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</si>
  <si>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</si>
  <si>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</si>
  <si>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</si>
  <si>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</si>
  <si>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</si>
  <si>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</si>
  <si>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</si>
  <si>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</si>
  <si>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</si>
  <si>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</si>
  <si>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</si>
  <si>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</si>
  <si>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</si>
  <si>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</si>
  <si>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</si>
  <si>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</si>
  <si>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</si>
  <si>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</si>
  <si>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</si>
  <si>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</si>
  <si>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</si>
  <si>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</si>
  <si>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</si>
  <si>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</si>
  <si>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</si>
  <si>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</si>
  <si>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</si>
  <si>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</si>
  <si>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</si>
  <si>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</si>
  <si>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</si>
  <si>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</si>
  <si>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</si>
  <si>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</si>
  <si>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</si>
  <si>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</si>
  <si>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</si>
  <si>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</si>
  <si>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</si>
  <si>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</si>
  <si>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</si>
  <si>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</si>
  <si>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</si>
  <si>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</si>
  <si>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</si>
  <si>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</si>
  <si>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</si>
  <si>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</si>
  <si>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</si>
  <si>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</si>
  <si>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</si>
  <si>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</si>
  <si>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</si>
  <si>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</si>
  <si>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</si>
  <si>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</si>
  <si>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</si>
  <si>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</si>
  <si>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</si>
  <si>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</si>
  <si>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</si>
  <si>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</si>
  <si>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</si>
  <si>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</si>
  <si>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</si>
  <si>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</si>
  <si>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</si>
  <si>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</si>
  <si>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</si>
  <si>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</si>
  <si>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</si>
  <si>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</si>
  <si>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</si>
  <si>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</si>
  <si>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</si>
  <si>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</si>
  <si>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</si>
  <si>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</si>
  <si>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</si>
  <si>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</si>
  <si>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</si>
  <si>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</si>
  <si>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</si>
  <si>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</si>
  <si>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</si>
  <si>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</si>
  <si>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</si>
  <si>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</si>
  <si>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</si>
  <si>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</si>
  <si>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</si>
  <si>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</si>
  <si>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</si>
  <si>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</si>
  <si>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</si>
  <si>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</si>
  <si>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</si>
  <si>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</si>
  <si>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</si>
  <si>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</si>
  <si>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</si>
  <si>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</si>
  <si>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</si>
  <si>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</si>
  <si>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</si>
  <si>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</si>
  <si>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</si>
  <si>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</si>
  <si>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</si>
  <si>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</si>
  <si>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</si>
  <si>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</si>
  <si>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</si>
  <si>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</si>
  <si>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</si>
  <si>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</si>
  <si>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</si>
  <si>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</si>
  <si>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</si>
  <si>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</si>
  <si>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</si>
  <si>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</si>
  <si>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</si>
  <si>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</si>
  <si>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</si>
  <si>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</si>
  <si>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</si>
  <si>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</si>
  <si>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</si>
  <si>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</si>
  <si>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</si>
  <si>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</si>
  <si>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</si>
  <si>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</si>
  <si>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</si>
  <si>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</si>
  <si>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</si>
  <si>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</si>
  <si>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</si>
  <si>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</si>
  <si>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</si>
  <si>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</si>
  <si>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</si>
  <si>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</si>
  <si>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</si>
  <si>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</si>
  <si>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</si>
  <si>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</si>
  <si>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</si>
  <si>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</si>
  <si>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</si>
  <si>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</si>
  <si>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</si>
  <si>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</si>
  <si>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</si>
  <si>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</si>
  <si>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</si>
  <si>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</si>
  <si>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</si>
  <si>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</si>
  <si>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</si>
  <si>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</si>
  <si>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</si>
  <si>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</si>
  <si>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</si>
  <si>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</si>
  <si>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</si>
  <si>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</si>
  <si>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</si>
  <si>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</si>
  <si>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</si>
  <si>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</si>
  <si>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</si>
  <si>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</si>
  <si>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</si>
  <si>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</si>
  <si>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</si>
  <si>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</si>
  <si>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</si>
  <si>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</si>
  <si>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</si>
  <si>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</si>
  <si>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</si>
  <si>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</si>
  <si>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</si>
  <si>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</si>
  <si>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</si>
  <si>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</si>
  <si>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</si>
  <si>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</si>
  <si>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</si>
  <si>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</si>
  <si>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</si>
  <si>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</si>
  <si>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</si>
  <si>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</si>
  <si>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</si>
  <si>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</si>
  <si>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</si>
  <si>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</si>
  <si>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</si>
  <si>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</si>
  <si>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</si>
  <si>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</si>
  <si>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</si>
  <si>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</si>
  <si>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</si>
  <si>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</si>
  <si>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</si>
  <si>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</si>
  <si>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</si>
  <si>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</si>
  <si>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</si>
  <si>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</si>
  <si>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</si>
  <si>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</si>
  <si>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</si>
  <si>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</si>
  <si>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</si>
  <si>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</si>
  <si>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</si>
  <si>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</si>
  <si>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</si>
  <si>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</si>
  <si>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</si>
  <si>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</si>
  <si>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</si>
  <si>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</si>
  <si>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</si>
  <si>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</si>
  <si>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</si>
  <si>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</si>
  <si>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</si>
  <si>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</si>
  <si>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</si>
  <si>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</si>
  <si>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</si>
  <si>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</si>
  <si>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</si>
  <si>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</si>
  <si>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</si>
  <si>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</si>
  <si>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</si>
  <si>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</si>
  <si>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</si>
  <si>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</si>
  <si>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</si>
  <si>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</si>
  <si>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</si>
  <si>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</si>
  <si>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</si>
  <si>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</si>
  <si>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</si>
  <si>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</si>
  <si>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</si>
  <si>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</si>
  <si>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</si>
  <si>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</si>
  <si>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</si>
  <si>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</si>
  <si>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</si>
  <si>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</si>
  <si>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</si>
  <si>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</si>
  <si>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</si>
  <si>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</si>
  <si>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</si>
  <si>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</si>
  <si>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</si>
  <si>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</si>
  <si>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</si>
  <si>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</si>
  <si>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</si>
  <si>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</si>
  <si>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</si>
  <si>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</si>
  <si>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</si>
  <si>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</si>
  <si>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</si>
  <si>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</si>
  <si>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</si>
  <si>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</si>
  <si>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</si>
  <si>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</si>
  <si>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</si>
  <si>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</si>
  <si>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</si>
  <si>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</si>
  <si>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</si>
  <si>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</si>
  <si>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</si>
  <si>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</si>
  <si>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</si>
  <si>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</si>
  <si>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</si>
  <si>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</si>
  <si>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</si>
  <si>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</si>
  <si>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</si>
  <si>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</si>
  <si>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</si>
  <si>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</si>
  <si>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</si>
  <si>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</si>
  <si>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</si>
  <si>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</si>
  <si>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</si>
  <si>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</si>
  <si>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</si>
  <si>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</si>
  <si>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</si>
  <si>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</si>
  <si>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</si>
  <si>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</si>
  <si>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</si>
  <si>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</si>
  <si>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</si>
  <si>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</si>
  <si>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</si>
  <si>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</si>
  <si>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</si>
  <si>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</si>
  <si>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</si>
  <si>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</si>
  <si>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</si>
  <si>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</si>
  <si>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</si>
  <si>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</si>
  <si>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</si>
  <si>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</si>
  <si>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</si>
  <si>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</si>
  <si>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</si>
  <si>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</si>
  <si>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</si>
  <si>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</si>
  <si>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</si>
  <si>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</si>
  <si>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</si>
  <si>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</si>
  <si>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</si>
  <si>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</si>
  <si>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</si>
  <si>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</si>
  <si>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</si>
  <si>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</si>
  <si>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</si>
  <si>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</si>
  <si>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</si>
  <si>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</si>
  <si>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</si>
  <si>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</si>
  <si>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</si>
  <si>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</si>
  <si>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</si>
  <si>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</si>
  <si>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</si>
  <si>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</si>
  <si>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</si>
  <si>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</si>
  <si>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</si>
  <si>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</si>
  <si>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</si>
  <si>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</si>
  <si>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</si>
  <si>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</si>
  <si>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</si>
  <si>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</si>
  <si>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</si>
  <si>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</si>
  <si>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</si>
  <si>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</si>
  <si>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</si>
  <si>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</si>
  <si>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</si>
  <si>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</si>
  <si>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</si>
  <si>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</si>
  <si>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</si>
  <si>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</si>
  <si>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</si>
  <si>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</si>
  <si>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</si>
  <si>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</si>
  <si>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</si>
  <si>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</si>
  <si>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</si>
  <si>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</si>
  <si>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</si>
  <si>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</si>
  <si>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</si>
  <si>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</si>
  <si>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</si>
  <si>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</si>
  <si>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</si>
  <si>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</si>
  <si>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</si>
  <si>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</si>
  <si>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</si>
  <si>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</si>
  <si>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</si>
  <si>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</si>
  <si>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</si>
  <si>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</si>
  <si>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</si>
  <si>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</si>
  <si>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</si>
  <si>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</si>
  <si>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</si>
  <si>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</si>
  <si>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</si>
  <si>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</si>
  <si>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</si>
  <si>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</si>
  <si>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</si>
  <si>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</si>
  <si>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</si>
  <si>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</si>
  <si>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</si>
  <si>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</si>
  <si>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</si>
  <si>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</si>
  <si>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</si>
  <si>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</si>
  <si>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</si>
  <si>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</si>
  <si>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</si>
  <si>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</si>
  <si>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</si>
  <si>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</si>
  <si>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</si>
  <si>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</si>
  <si>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</si>
  <si>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</si>
  <si>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</si>
  <si>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</si>
  <si>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</si>
  <si>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</si>
  <si>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</si>
  <si>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</si>
  <si>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</si>
  <si>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</si>
  <si>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</si>
  <si>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</si>
  <si>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</si>
  <si>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</si>
  <si>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</si>
  <si>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</si>
  <si>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</si>
  <si>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</si>
  <si>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</si>
  <si>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</si>
  <si>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</si>
  <si>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</si>
  <si>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</si>
  <si>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</si>
  <si>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</si>
  <si>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</si>
  <si>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</si>
  <si>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</si>
  <si>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</si>
  <si>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</si>
  <si>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</si>
  <si>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</si>
  <si>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</si>
  <si>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</si>
  <si>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</si>
  <si>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</si>
  <si>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</si>
  <si>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</si>
  <si>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</si>
  <si>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</si>
  <si>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</si>
  <si>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</si>
  <si>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</si>
  <si>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</si>
  <si>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</si>
  <si>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</si>
  <si>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</si>
  <si>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</si>
  <si>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</si>
  <si>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</si>
  <si>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</si>
  <si>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</si>
  <si>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</si>
  <si>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</si>
  <si>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</si>
  <si>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</si>
  <si>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</si>
  <si>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</si>
  <si>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</si>
  <si>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</si>
  <si>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</si>
  <si>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</si>
  <si>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</si>
  <si>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</si>
  <si>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</si>
  <si>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</si>
  <si>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</si>
  <si>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</si>
  <si>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</si>
  <si>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</si>
  <si>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</si>
  <si>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</si>
  <si>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</si>
  <si>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</si>
  <si>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</si>
  <si>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</si>
  <si>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</si>
  <si>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</si>
  <si>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</si>
  <si>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</si>
  <si>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</si>
  <si>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</si>
  <si>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</si>
  <si>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</si>
  <si>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</si>
  <si>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</si>
  <si>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</si>
  <si>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</si>
  <si>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</si>
  <si>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</si>
  <si>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</si>
  <si>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</si>
  <si>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</si>
  <si>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</si>
  <si>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</si>
  <si>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</si>
  <si>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</si>
  <si>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</si>
  <si>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</si>
  <si>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</si>
  <si>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</si>
  <si>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</si>
  <si>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</si>
  <si>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</si>
  <si>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</si>
  <si>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</si>
  <si>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</si>
  <si>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</si>
  <si>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</si>
  <si>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</si>
  <si>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</si>
  <si>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</si>
  <si>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</si>
  <si>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</si>
  <si>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</si>
  <si>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</si>
  <si>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</si>
  <si>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</si>
  <si>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</si>
  <si>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</si>
  <si>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</si>
  <si>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</si>
  <si>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</si>
  <si>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</si>
  <si>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</si>
  <si>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</si>
  <si>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</si>
  <si>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</si>
  <si>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</si>
  <si>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</si>
  <si>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</si>
  <si>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</si>
  <si>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</si>
  <si>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</si>
  <si>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</si>
  <si>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</si>
  <si>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</si>
  <si>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</si>
  <si>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</si>
  <si>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</si>
  <si>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</si>
  <si>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</si>
  <si>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</si>
  <si>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</si>
  <si>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</si>
  <si>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</si>
  <si>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</si>
  <si>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</si>
  <si>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</si>
  <si>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</si>
  <si>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</si>
  <si>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</si>
  <si>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</si>
  <si>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</si>
  <si>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</si>
  <si>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</si>
  <si>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</si>
  <si>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</si>
  <si>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</si>
  <si>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</si>
  <si>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</si>
  <si>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</si>
  <si>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</si>
  <si>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</si>
  <si>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</si>
  <si>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</si>
  <si>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</si>
  <si>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</si>
  <si>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</si>
  <si>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</si>
  <si>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</si>
  <si>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</si>
  <si>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</si>
  <si>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</si>
  <si>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</si>
  <si>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</si>
  <si>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</si>
  <si>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</si>
  <si>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</si>
  <si>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</si>
  <si>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</si>
  <si>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</si>
  <si>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</si>
  <si>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</si>
  <si>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</si>
  <si>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</si>
  <si>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</si>
  <si>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</si>
  <si>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</si>
  <si>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</si>
  <si>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</si>
  <si>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</si>
  <si>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</si>
  <si>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</si>
  <si>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</si>
  <si>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</si>
  <si>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</si>
  <si>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</si>
  <si>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</si>
  <si>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</si>
  <si>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</si>
  <si>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</si>
  <si>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</si>
  <si>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</si>
  <si>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</si>
  <si>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</si>
  <si>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</si>
  <si>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</si>
  <si>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</si>
  <si>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</si>
  <si>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</si>
  <si>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</si>
  <si>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</si>
  <si>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</si>
  <si>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</si>
  <si>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</si>
  <si>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</si>
  <si>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</si>
  <si>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</si>
  <si>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</si>
  <si>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</si>
  <si>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</si>
  <si>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</si>
  <si>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</si>
  <si>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</si>
  <si>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</si>
  <si>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</si>
  <si>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</si>
  <si>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</si>
  <si>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</si>
  <si>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</si>
  <si>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</si>
  <si>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</si>
  <si>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</si>
  <si>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</si>
  <si>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</si>
  <si>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</si>
  <si>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</si>
  <si>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</si>
  <si>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</si>
  <si>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</si>
  <si>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</si>
  <si>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</si>
  <si>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</si>
  <si>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</si>
  <si>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</si>
  <si>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</si>
  <si>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</si>
  <si>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</si>
  <si>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</si>
  <si>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</si>
  <si>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</si>
  <si>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</si>
  <si>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</si>
  <si>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</si>
  <si>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</si>
  <si>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</si>
  <si>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</si>
  <si>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</si>
  <si>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</si>
  <si>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</si>
  <si>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</si>
  <si>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</si>
  <si>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</si>
  <si>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</si>
  <si>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</si>
  <si>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</si>
  <si>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</si>
  <si>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</si>
  <si>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</si>
  <si>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</si>
  <si>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</si>
  <si>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</si>
  <si>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</si>
  <si>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</si>
  <si>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</si>
  <si>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</si>
  <si>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</si>
  <si>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</si>
  <si>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</si>
  <si>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</si>
  <si>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</si>
  <si>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</si>
  <si>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</si>
  <si>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</si>
  <si>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</si>
  <si>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</si>
  <si>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</si>
  <si>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</si>
  <si>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</si>
  <si>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</si>
  <si>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</si>
  <si>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</si>
  <si>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</si>
  <si>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</si>
  <si>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</si>
  <si>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</si>
  <si>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</si>
  <si>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</si>
  <si>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</si>
  <si>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</si>
  <si>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</si>
  <si>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</si>
  <si>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</si>
  <si>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</si>
  <si>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</si>
  <si>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</si>
  <si>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</si>
  <si>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</si>
  <si>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</si>
  <si>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</si>
  <si>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</si>
  <si>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</si>
  <si>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</si>
  <si>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</si>
  <si>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</si>
  <si>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</si>
  <si>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</si>
  <si>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</si>
  <si>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</si>
  <si>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</si>
  <si>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</si>
  <si>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</si>
  <si>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</si>
  <si>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</si>
  <si>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</si>
  <si>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</si>
  <si>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</si>
  <si>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</si>
  <si>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</si>
  <si>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</si>
  <si>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</si>
  <si>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</si>
  <si>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</si>
  <si>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</si>
  <si>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</si>
  <si>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</si>
  <si>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</si>
  <si>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</si>
  <si>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</si>
  <si>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</si>
  <si>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</si>
  <si>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</si>
  <si>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</si>
  <si>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</si>
  <si>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</si>
  <si>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</si>
  <si>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</si>
  <si>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</si>
  <si>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</si>
  <si>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</si>
  <si>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</si>
  <si>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</si>
  <si>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</si>
  <si>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</si>
  <si>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</si>
  <si>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</si>
  <si>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</si>
  <si>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</si>
  <si>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</si>
  <si>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</si>
  <si>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</si>
  <si>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</si>
  <si>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</si>
  <si>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</si>
  <si>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</si>
  <si>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</si>
  <si>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</si>
  <si>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</si>
  <si>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</si>
  <si>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</si>
  <si>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</si>
  <si>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</si>
  <si>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</si>
  <si>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</si>
  <si>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</si>
  <si>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</si>
  <si>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</si>
  <si>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</si>
  <si>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</si>
  <si>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</si>
  <si>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</si>
  <si>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</si>
  <si>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</si>
  <si>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</si>
  <si>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</si>
  <si>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</si>
  <si>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</si>
  <si>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</si>
  <si>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</si>
  <si>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</si>
  <si>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</si>
  <si>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</si>
  <si>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</si>
  <si>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</si>
  <si>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</si>
  <si>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</si>
  <si>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</si>
  <si>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</si>
  <si>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</si>
  <si>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</si>
  <si>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</si>
  <si>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</si>
  <si>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</si>
  <si>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</si>
  <si>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</si>
  <si>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</si>
  <si>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</si>
  <si>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</si>
  <si>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</si>
  <si>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</si>
  <si>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</si>
  <si>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</si>
  <si>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</si>
  <si>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</si>
  <si>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</si>
  <si>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</si>
  <si>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</si>
  <si>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</si>
  <si>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</si>
  <si>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</si>
  <si>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</si>
  <si>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</si>
  <si>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</si>
  <si>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</si>
  <si>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</si>
  <si>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</si>
  <si>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</si>
  <si>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</si>
  <si>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</si>
  <si>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</si>
  <si>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</si>
  <si>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</si>
  <si>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</si>
  <si>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</si>
  <si>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</si>
  <si>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</si>
  <si>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</si>
  <si>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</si>
  <si>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</si>
  <si>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</si>
  <si>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</si>
  <si>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</si>
  <si>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</si>
  <si>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</si>
  <si>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</si>
  <si>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</si>
  <si>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</si>
  <si>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</si>
  <si>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</si>
  <si>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</si>
  <si>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</si>
  <si>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</si>
  <si>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</si>
  <si>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</si>
  <si>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</si>
  <si>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</si>
  <si>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</si>
  <si>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</si>
  <si>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</si>
  <si>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</si>
  <si>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</si>
  <si>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</si>
  <si>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</si>
  <si>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</si>
  <si>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</si>
  <si>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</si>
  <si>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</si>
  <si>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</si>
  <si>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</si>
  <si>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</si>
  <si>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</si>
  <si>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</si>
  <si>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</si>
  <si>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</si>
  <si>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</si>
  <si>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</si>
  <si>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</si>
  <si>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</si>
  <si>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</si>
  <si>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</si>
  <si>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</si>
  <si>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</si>
  <si>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</si>
  <si>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</si>
  <si>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</si>
  <si>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</si>
  <si>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</si>
  <si>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</si>
  <si>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</si>
  <si>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</si>
  <si>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</si>
  <si>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</si>
  <si>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</si>
  <si>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</si>
  <si>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</si>
  <si>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</si>
  <si>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</si>
  <si>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</si>
  <si>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</si>
  <si>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</si>
  <si>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</si>
  <si>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</si>
  <si>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</si>
  <si>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</si>
  <si>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</si>
  <si>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</si>
  <si>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</si>
  <si>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</si>
  <si>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</si>
  <si>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</si>
  <si>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</si>
  <si>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</si>
  <si>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</si>
  <si>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</si>
  <si>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</si>
  <si>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</si>
  <si>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</si>
  <si>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</si>
  <si>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</si>
  <si>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</si>
  <si>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</si>
  <si>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</si>
  <si>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</si>
  <si>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</si>
  <si>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</si>
  <si>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</si>
  <si>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</si>
  <si>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</si>
  <si>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</si>
  <si>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</si>
  <si>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</si>
  <si>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</si>
  <si>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</si>
  <si>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</si>
  <si>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</si>
  <si>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</si>
  <si>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</si>
  <si>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</si>
  <si>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</si>
  <si>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</si>
  <si>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</si>
  <si>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</si>
  <si>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</si>
  <si>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</si>
  <si>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</si>
  <si>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</si>
  <si>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</si>
  <si>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</si>
  <si>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</si>
  <si>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</si>
  <si>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</si>
  <si>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</si>
  <si>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</si>
  <si>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</si>
  <si>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</si>
  <si>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</si>
  <si>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</si>
  <si>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</si>
  <si>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</si>
  <si>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</si>
  <si>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</si>
  <si>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</si>
  <si>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</si>
  <si>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</si>
  <si>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</si>
  <si>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</si>
  <si>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</si>
  <si>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</si>
  <si>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</si>
  <si>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</si>
  <si>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</si>
  <si>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</si>
  <si>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</si>
  <si>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</si>
  <si>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</si>
  <si>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</si>
  <si>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</si>
  <si>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</si>
  <si>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</si>
  <si>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</si>
  <si>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</si>
  <si>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</si>
  <si>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</si>
  <si>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</si>
  <si>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</si>
  <si>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</si>
  <si>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</si>
  <si>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</si>
  <si>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</si>
  <si>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</si>
  <si>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</si>
  <si>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</si>
  <si>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</si>
  <si>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</si>
  <si>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</si>
  <si>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</si>
  <si>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</si>
  <si>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</si>
  <si>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</si>
  <si>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</si>
  <si>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</si>
  <si>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</si>
  <si>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</si>
  <si>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</si>
  <si>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</si>
  <si>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</si>
  <si>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</si>
  <si>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</si>
  <si>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</si>
  <si>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</si>
  <si>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</si>
  <si>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</si>
  <si>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</si>
  <si>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</si>
  <si>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</si>
  <si>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</si>
  <si>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</si>
  <si>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</si>
  <si>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</si>
  <si>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</si>
  <si>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</si>
  <si>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</si>
  <si>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</si>
  <si>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</si>
  <si>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</si>
  <si>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</si>
  <si>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</si>
  <si>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</si>
  <si>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</si>
  <si>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</si>
  <si>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</si>
  <si>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</si>
  <si>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</si>
  <si>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</si>
  <si>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</si>
  <si>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</si>
  <si>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</si>
  <si>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</si>
  <si>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</si>
  <si>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</si>
  <si>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</si>
  <si>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</si>
  <si>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</si>
  <si>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</si>
  <si>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</si>
  <si>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</si>
  <si>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</si>
  <si>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</si>
  <si>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</si>
  <si>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</si>
  <si>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</si>
  <si>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</si>
  <si>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</si>
  <si>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</si>
  <si>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</si>
  <si>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</si>
  <si>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</si>
  <si>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</si>
  <si>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</si>
  <si>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</si>
  <si>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</si>
  <si>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</si>
  <si>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</si>
  <si>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</si>
  <si>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</si>
  <si>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</si>
  <si>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</si>
  <si>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</si>
  <si>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</si>
  <si>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</si>
  <si>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</si>
  <si>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</si>
  <si>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</si>
  <si>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</si>
  <si>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</si>
  <si>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</si>
  <si>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</si>
  <si>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</si>
  <si>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</si>
  <si>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</si>
  <si>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</si>
  <si>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</si>
  <si>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</si>
  <si>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</si>
  <si>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</si>
  <si>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</si>
  <si>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</si>
  <si>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</si>
  <si>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</si>
  <si>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</si>
  <si>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</si>
  <si>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</si>
  <si>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</si>
  <si>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</si>
  <si>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</si>
  <si>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</si>
  <si>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</si>
  <si>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</si>
  <si>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</si>
  <si>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</si>
  <si>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</si>
  <si>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</si>
  <si>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</si>
  <si>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</si>
  <si>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</si>
  <si>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</si>
  <si>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</si>
  <si>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</si>
  <si>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</si>
  <si>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</si>
  <si>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</si>
  <si>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</si>
  <si>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</si>
  <si>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</si>
  <si>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</si>
  <si>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</si>
  <si>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</si>
  <si>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</si>
  <si>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</si>
  <si>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</si>
  <si>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</si>
  <si>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</si>
  <si>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</si>
  <si>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</si>
  <si>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</si>
  <si>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</si>
  <si>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</si>
  <si>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</si>
  <si>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</si>
  <si>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</si>
  <si>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</si>
  <si>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</si>
  <si>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</si>
  <si>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</si>
  <si>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</si>
  <si>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</si>
  <si>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</si>
  <si>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</si>
  <si>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</si>
  <si>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</si>
  <si>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</si>
  <si>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</si>
  <si>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</si>
  <si>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</si>
  <si>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</si>
  <si>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</si>
  <si>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</si>
  <si>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</si>
  <si>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</si>
  <si>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</si>
  <si>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</si>
  <si>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</si>
  <si>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</si>
  <si>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</si>
  <si>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</si>
  <si>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</si>
  <si>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</si>
  <si>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</si>
  <si>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</si>
  <si>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</si>
  <si>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</si>
  <si>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</si>
  <si>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</si>
  <si>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</si>
  <si>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</si>
  <si>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</si>
  <si>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</si>
  <si>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</si>
  <si>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</si>
  <si>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</si>
  <si>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</si>
  <si>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</si>
  <si>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</si>
  <si>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</si>
  <si>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</si>
  <si>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</si>
  <si>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</si>
  <si>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</si>
  <si>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</si>
  <si>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</si>
  <si>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</si>
  <si>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</si>
  <si>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</si>
  <si>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</si>
  <si>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</si>
  <si>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</si>
  <si>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</si>
  <si>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</si>
  <si>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</si>
  <si>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</si>
  <si>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</si>
  <si>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</si>
  <si>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</si>
  <si>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</si>
  <si>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</si>
  <si>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</si>
  <si>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</si>
  <si>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</si>
  <si>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</si>
  <si>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</si>
  <si>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</si>
  <si>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</si>
  <si>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</si>
  <si>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</si>
  <si>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</si>
  <si>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</si>
  <si>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</si>
  <si>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</si>
  <si>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</si>
  <si>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</si>
  <si>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</si>
  <si>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</si>
  <si>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</si>
  <si>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</si>
  <si>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</si>
  <si>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</si>
  <si>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</si>
  <si>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</si>
  <si>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</si>
  <si>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</si>
  <si>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</si>
  <si>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</si>
  <si>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</si>
  <si>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</si>
  <si>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</si>
  <si>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</si>
  <si>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</si>
  <si>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</si>
  <si>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</si>
  <si>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</si>
  <si>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</si>
  <si>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</si>
  <si>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</si>
  <si>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</si>
  <si>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</si>
  <si>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</si>
  <si>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</si>
  <si>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</si>
  <si>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</si>
  <si>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</si>
  <si>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</si>
  <si>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</si>
  <si>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</si>
  <si>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</si>
  <si>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</si>
  <si>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</si>
  <si>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</si>
  <si>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</si>
  <si>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</si>
  <si>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</si>
  <si>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</si>
  <si>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</si>
  <si>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</si>
  <si>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</si>
  <si>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</si>
  <si>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</si>
  <si>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</si>
  <si>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</si>
  <si>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</si>
  <si>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</si>
  <si>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</si>
  <si>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</si>
  <si>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</si>
  <si>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</si>
  <si>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</si>
  <si>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</si>
  <si>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</si>
  <si>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</si>
  <si>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</si>
  <si>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</si>
  <si>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</si>
  <si>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</si>
  <si>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</si>
  <si>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</si>
  <si>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</si>
  <si>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</si>
  <si>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</si>
  <si>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</si>
  <si>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</si>
  <si>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</si>
  <si>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</si>
  <si>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</si>
  <si>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</si>
  <si>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</si>
  <si>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</si>
  <si>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</si>
  <si>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</si>
  <si>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</si>
  <si>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</si>
  <si>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</si>
  <si>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</si>
  <si>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</si>
  <si>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</si>
  <si>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</si>
  <si>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</si>
  <si>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</si>
  <si>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</si>
  <si>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</si>
  <si>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</si>
  <si>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</si>
  <si>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</si>
  <si>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</si>
  <si>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</si>
  <si>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</si>
  <si>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</si>
  <si>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</si>
  <si>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</si>
  <si>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</si>
  <si>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</si>
  <si>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</si>
  <si>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</si>
  <si>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</si>
  <si>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</si>
  <si>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</si>
  <si>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</si>
  <si>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</si>
  <si>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</si>
  <si>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</si>
  <si>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</si>
  <si>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</si>
  <si>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</si>
  <si>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</si>
  <si>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</si>
  <si>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</si>
  <si>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</si>
  <si>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</si>
  <si>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</si>
  <si>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</si>
  <si>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</si>
  <si>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</si>
  <si>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</si>
  <si>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</si>
  <si>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</si>
  <si>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</si>
  <si>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</si>
  <si>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</si>
  <si>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</si>
  <si>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</si>
  <si>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</si>
  <si>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</si>
  <si>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</si>
  <si>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</si>
  <si>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</si>
  <si>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</si>
  <si>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</si>
  <si>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</si>
  <si>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</si>
  <si>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</si>
  <si>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</si>
  <si>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</si>
  <si>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</si>
  <si>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</si>
  <si>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</si>
  <si>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</si>
  <si>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</si>
  <si>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</si>
  <si>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</si>
  <si>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</si>
  <si>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</si>
  <si>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</si>
  <si>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</si>
  <si>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</si>
  <si>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</si>
  <si>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</si>
  <si>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</si>
  <si>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</si>
  <si>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</si>
  <si>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</si>
  <si>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</si>
  <si>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</si>
  <si>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</si>
  <si>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</si>
  <si>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</si>
  <si>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</si>
  <si>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</si>
  <si>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</si>
  <si>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</si>
  <si>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</si>
  <si>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</si>
  <si>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</si>
  <si>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</si>
  <si>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</si>
  <si>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</si>
  <si>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</si>
  <si>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</si>
  <si>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</si>
  <si>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</si>
  <si>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</si>
  <si>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</si>
  <si>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</si>
  <si>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</si>
  <si>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</si>
  <si>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</si>
  <si>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</si>
  <si>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</si>
  <si>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</si>
  <si>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</si>
  <si>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</si>
  <si>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</si>
  <si>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</si>
  <si>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</si>
  <si>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</si>
  <si>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</si>
  <si>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</si>
  <si>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</si>
  <si>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</si>
  <si>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</si>
  <si>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</si>
  <si>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</si>
  <si>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</si>
  <si>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</si>
  <si>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</si>
  <si>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</si>
  <si>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</si>
  <si>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</si>
  <si>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</si>
  <si>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</si>
  <si>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</si>
  <si>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</si>
  <si>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</si>
  <si>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</si>
  <si>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</si>
  <si>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</si>
  <si>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</si>
  <si>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</si>
  <si>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</si>
  <si>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</si>
  <si>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</si>
  <si>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</si>
  <si>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</si>
  <si>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</si>
  <si>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</si>
  <si>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</si>
  <si>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</si>
  <si>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</si>
  <si>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</si>
  <si>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</si>
  <si>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</si>
  <si>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</si>
  <si>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</si>
  <si>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</si>
  <si>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</si>
  <si>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</si>
  <si>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</si>
  <si>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</si>
  <si>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</si>
  <si>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</si>
  <si>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</si>
  <si>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</si>
  <si>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</si>
  <si>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</si>
  <si>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</si>
  <si>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</si>
  <si>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</si>
  <si>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</si>
  <si>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</si>
  <si>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</si>
  <si>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</si>
  <si>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</si>
  <si>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</si>
  <si>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</si>
  <si>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</si>
  <si>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</si>
  <si>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</si>
  <si>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</si>
  <si>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</si>
  <si>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</si>
  <si>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</si>
  <si>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</si>
  <si>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</si>
  <si>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</si>
  <si>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</si>
  <si>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</si>
  <si>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</si>
  <si>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</si>
  <si>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</si>
  <si>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</si>
  <si>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</si>
  <si>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</si>
  <si>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</si>
  <si>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</si>
  <si>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</si>
  <si>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</si>
  <si>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</si>
  <si>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</si>
  <si>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</si>
  <si>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</si>
  <si>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</si>
  <si>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</si>
  <si>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</si>
  <si>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</si>
  <si>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</si>
  <si>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</si>
  <si>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</si>
  <si>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</si>
  <si>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</si>
  <si>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</si>
  <si>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</si>
  <si>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</si>
  <si>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</si>
  <si>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</si>
  <si>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</si>
  <si>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</si>
  <si>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</si>
  <si>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</si>
  <si>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</si>
  <si>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</si>
  <si>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</si>
  <si>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</si>
  <si>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</si>
  <si>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</si>
  <si>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</si>
  <si>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</si>
  <si>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</si>
  <si>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</si>
  <si>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</si>
  <si>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</si>
  <si>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</si>
  <si>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</si>
  <si>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</si>
  <si>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</si>
  <si>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</si>
  <si>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</si>
  <si>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</si>
  <si>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</si>
  <si>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</si>
  <si>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</si>
  <si>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</si>
  <si>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</si>
  <si>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</si>
  <si>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</si>
  <si>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</si>
  <si>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</si>
  <si>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</si>
  <si>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</si>
  <si>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</si>
  <si>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</si>
  <si>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</si>
  <si>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</si>
  <si>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</si>
  <si>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</si>
  <si>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</si>
  <si>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</si>
  <si>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</si>
  <si>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</si>
  <si>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</si>
  <si>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</si>
  <si>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</si>
  <si>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</si>
  <si>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</si>
  <si>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</si>
  <si>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</si>
  <si>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</si>
  <si>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</si>
  <si>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</si>
  <si>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</si>
  <si>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</si>
  <si>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</si>
  <si>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</si>
  <si>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</si>
  <si>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</si>
  <si>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</si>
  <si>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</si>
  <si>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</si>
  <si>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</si>
  <si>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</si>
  <si>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</si>
  <si>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</si>
  <si>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</si>
  <si>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</si>
  <si>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</si>
  <si>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</si>
  <si>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</si>
  <si>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</si>
  <si>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</si>
  <si>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</si>
  <si>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</si>
  <si>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</si>
  <si>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</si>
  <si>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</si>
  <si>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</si>
  <si>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</si>
  <si>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</si>
  <si>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</si>
  <si>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</si>
  <si>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</si>
  <si>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</si>
  <si>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</si>
  <si>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</si>
  <si>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</si>
  <si>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</si>
  <si>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</si>
  <si>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</si>
  <si>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</si>
  <si>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</si>
  <si>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</si>
  <si>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</si>
  <si>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</si>
  <si>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</si>
  <si>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</si>
  <si>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</si>
  <si>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</si>
  <si>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</si>
  <si>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</si>
  <si>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</si>
  <si>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</si>
  <si>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</si>
  <si>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</si>
  <si>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</si>
  <si>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</si>
  <si>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</si>
  <si>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</si>
  <si>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</si>
  <si>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</si>
  <si>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</si>
  <si>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</si>
  <si>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</si>
  <si>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</si>
  <si>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</si>
  <si>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</si>
  <si>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</si>
  <si>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</si>
  <si>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</si>
  <si>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</si>
  <si>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</si>
  <si>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</si>
  <si>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</si>
  <si>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</si>
  <si>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</si>
  <si>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</si>
  <si>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</si>
  <si>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</si>
  <si>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</si>
  <si>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</si>
  <si>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</si>
  <si>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</si>
  <si>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</si>
  <si>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</si>
  <si>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</si>
  <si>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</si>
  <si>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</si>
  <si>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</si>
  <si>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</si>
  <si>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</si>
  <si>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</si>
  <si>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</si>
  <si>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</si>
  <si>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</si>
  <si>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</si>
  <si>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</si>
  <si>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</si>
  <si>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</si>
  <si>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</si>
  <si>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</si>
  <si>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</si>
  <si>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</si>
  <si>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</si>
  <si>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</si>
  <si>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</si>
  <si>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</si>
  <si>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</si>
  <si>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</si>
  <si>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</si>
  <si>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</si>
  <si>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</si>
  <si>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</si>
  <si>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</si>
  <si>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</si>
  <si>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</si>
  <si>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</si>
  <si>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</si>
  <si>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</si>
  <si>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</si>
  <si>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</si>
  <si>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</si>
  <si>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</si>
  <si>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</si>
  <si>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</si>
  <si>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</si>
  <si>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</si>
  <si>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</si>
  <si>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</si>
  <si>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</si>
  <si>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</si>
  <si>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</si>
  <si>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</si>
  <si>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</si>
  <si>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</si>
  <si>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</si>
  <si>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</si>
  <si>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</si>
  <si>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</si>
  <si>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</si>
  <si>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</si>
  <si>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</si>
  <si>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</si>
  <si>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</si>
  <si>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</si>
  <si>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</si>
  <si>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</si>
  <si>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</si>
  <si>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</si>
  <si>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</si>
  <si>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</si>
  <si>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</si>
  <si>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</si>
  <si>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</si>
  <si>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</si>
  <si>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</si>
  <si>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</si>
  <si>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</si>
  <si>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</si>
  <si>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</si>
  <si>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</si>
  <si>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</si>
  <si>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</si>
  <si>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</si>
  <si>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</si>
  <si>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</si>
  <si>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</si>
  <si>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</si>
  <si>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</si>
  <si>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</si>
  <si>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</si>
  <si>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</si>
  <si>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</si>
  <si>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</si>
  <si>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</si>
  <si>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</si>
  <si>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</si>
  <si>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</si>
  <si>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</si>
  <si>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</si>
  <si>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</si>
  <si>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</si>
  <si>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</si>
  <si>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</si>
  <si>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</si>
  <si>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</si>
  <si>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</si>
  <si>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</si>
  <si>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</si>
  <si>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</si>
  <si>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</si>
  <si>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</si>
  <si>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</si>
  <si>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</si>
  <si>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</si>
  <si>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</si>
  <si>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</si>
  <si>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</si>
  <si>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</si>
  <si>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</si>
  <si>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</si>
  <si>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</si>
  <si>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</si>
  <si>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</si>
  <si>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</si>
  <si>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</si>
  <si>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</si>
  <si>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</si>
  <si>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</si>
  <si>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</si>
  <si>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</si>
  <si>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</si>
  <si>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</si>
  <si>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</si>
  <si>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</si>
  <si>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</si>
  <si>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</si>
  <si>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</si>
  <si>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</si>
  <si>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</si>
  <si>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</si>
  <si>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</si>
  <si>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</si>
  <si>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</si>
  <si>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</si>
  <si>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</si>
  <si>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</si>
  <si>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</si>
  <si>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</si>
  <si>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</si>
  <si>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</si>
  <si>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</si>
  <si>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</si>
  <si>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</si>
  <si>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</si>
  <si>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</si>
  <si>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</si>
  <si>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</si>
  <si>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</si>
  <si>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</si>
  <si>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</si>
  <si>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</si>
  <si>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</si>
  <si>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</si>
  <si>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</si>
  <si>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</si>
  <si>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</si>
  <si>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</si>
  <si>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</si>
  <si>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</si>
  <si>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</si>
  <si>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</si>
  <si>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</si>
  <si>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</si>
  <si>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</si>
  <si>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</si>
  <si>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</si>
  <si>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</si>
  <si>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</si>
  <si>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</si>
  <si>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</si>
  <si>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</si>
  <si>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</si>
  <si>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</si>
  <si>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</si>
  <si>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</si>
  <si>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</si>
  <si>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</si>
  <si>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</si>
  <si>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</si>
  <si>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</si>
  <si>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</si>
  <si>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</si>
  <si>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</si>
  <si>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</si>
  <si>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</si>
  <si>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</si>
  <si>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</si>
  <si>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</si>
  <si>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</si>
  <si>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</si>
  <si>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</si>
  <si>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</si>
  <si>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</si>
  <si>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</si>
  <si>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</si>
  <si>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</si>
  <si>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</si>
  <si>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</si>
  <si>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</si>
  <si>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</si>
  <si>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</si>
  <si>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</si>
  <si>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</si>
  <si>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</si>
  <si>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</si>
  <si>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</si>
  <si>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</si>
  <si>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</si>
  <si>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</si>
  <si>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</si>
  <si>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</si>
  <si>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</si>
  <si>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</si>
  <si>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</si>
  <si>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</si>
  <si>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</si>
  <si>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</si>
  <si>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</si>
  <si>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</si>
  <si>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</si>
  <si>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</si>
  <si>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</si>
  <si>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</si>
  <si>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</si>
  <si>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</si>
  <si>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</si>
  <si>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</si>
  <si>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</si>
  <si>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</si>
  <si>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</si>
  <si>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</si>
  <si>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</si>
  <si>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</si>
  <si>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</si>
  <si>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</si>
  <si>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</si>
  <si>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</si>
  <si>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</si>
  <si>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</si>
  <si>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</si>
  <si>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</si>
  <si>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</si>
  <si>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</si>
  <si>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</si>
  <si>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</si>
  <si>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</si>
  <si>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</si>
  <si>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</si>
  <si>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</si>
  <si>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</si>
  <si>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</si>
  <si>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</si>
  <si>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</si>
  <si>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</si>
  <si>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</si>
  <si>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</si>
  <si>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</si>
  <si>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</si>
  <si>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</si>
  <si>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</si>
  <si>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</si>
  <si>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</si>
  <si>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</si>
  <si>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</si>
  <si>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</si>
  <si>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</si>
  <si>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</si>
  <si>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</si>
  <si>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</si>
  <si>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</si>
  <si>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</si>
  <si>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</si>
  <si>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</si>
  <si>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</si>
  <si>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</si>
  <si>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</si>
  <si>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</si>
  <si>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</si>
  <si>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</si>
  <si>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</si>
  <si>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</si>
  <si>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</si>
  <si>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</si>
  <si>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</si>
  <si>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</si>
  <si>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</si>
  <si>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</si>
  <si>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</si>
  <si>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</si>
  <si>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</si>
  <si>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</si>
  <si>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</si>
  <si>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</si>
  <si>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</si>
  <si>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</si>
  <si>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</si>
  <si>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</si>
  <si>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</si>
  <si>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</si>
  <si>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</si>
  <si>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</si>
  <si>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</si>
  <si>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</si>
  <si>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</si>
  <si>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</si>
  <si>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</si>
  <si>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</si>
  <si>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</si>
  <si>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</si>
  <si>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</si>
  <si>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</si>
  <si>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</si>
  <si>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</si>
  <si>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</si>
  <si>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</si>
  <si>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</si>
  <si>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</si>
  <si>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</si>
  <si>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</si>
  <si>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</si>
  <si>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</si>
  <si>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</si>
  <si>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</si>
  <si>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</si>
  <si>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</si>
  <si>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</si>
  <si>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</si>
  <si>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</si>
  <si>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</si>
  <si>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</si>
  <si>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</si>
  <si>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</si>
  <si>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</si>
  <si>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</si>
  <si>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</si>
  <si>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</si>
  <si>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</si>
  <si>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</si>
  <si>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</si>
  <si>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</si>
  <si>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</si>
  <si>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</si>
  <si>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</si>
  <si>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</si>
  <si>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</si>
  <si>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</si>
  <si>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</si>
  <si>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</si>
  <si>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</si>
  <si>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</si>
  <si>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</si>
  <si>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</si>
  <si>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</si>
  <si>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</si>
  <si>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</si>
  <si>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</si>
  <si>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</si>
  <si>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</si>
  <si>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</si>
  <si>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</si>
  <si>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</si>
  <si>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</si>
  <si>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</si>
  <si>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</si>
  <si>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</si>
  <si>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</si>
  <si>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</si>
  <si>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</si>
  <si>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</si>
  <si>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</si>
  <si>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</si>
  <si>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</si>
  <si>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</si>
  <si>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</si>
  <si>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</si>
  <si>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</si>
  <si>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</si>
  <si>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</si>
  <si>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</si>
  <si>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</si>
  <si>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</si>
  <si>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</si>
  <si>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</si>
  <si>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</si>
  <si>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</si>
  <si>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</si>
  <si>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</si>
  <si>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</si>
  <si>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</si>
  <si>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</si>
  <si>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</si>
  <si>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</si>
  <si>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</si>
  <si>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</si>
  <si>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</si>
  <si>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</si>
  <si>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</si>
  <si>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</si>
  <si>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</si>
  <si>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</si>
  <si>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</si>
  <si>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</si>
  <si>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</si>
  <si>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</si>
  <si>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</si>
  <si>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</si>
  <si>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</si>
  <si>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</si>
  <si>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</si>
  <si>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</si>
  <si>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</si>
  <si>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</si>
  <si>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</si>
  <si>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</si>
  <si>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</si>
  <si>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</si>
  <si>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</si>
  <si>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</si>
  <si>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</si>
  <si>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</si>
  <si>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</si>
  <si>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</si>
  <si>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</si>
  <si>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</si>
  <si>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</si>
  <si>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</si>
  <si>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</si>
  <si>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</si>
  <si>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</si>
  <si>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</si>
  <si>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</si>
  <si>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</si>
  <si>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</si>
  <si>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</si>
  <si>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</si>
  <si>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</si>
  <si>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</si>
  <si>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</si>
  <si>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</si>
  <si>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</si>
  <si>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</si>
  <si>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</si>
  <si>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</si>
  <si>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</si>
  <si>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</si>
  <si>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</si>
  <si>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</si>
  <si>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</si>
  <si>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</si>
  <si>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</si>
  <si>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</si>
  <si>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</si>
  <si>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</si>
  <si>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</si>
  <si>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</si>
  <si>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</si>
  <si>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</si>
  <si>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</si>
  <si>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</si>
  <si>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</si>
  <si>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</si>
  <si>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</si>
  <si>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</si>
  <si>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</si>
  <si>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</si>
  <si>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</si>
  <si>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</si>
  <si>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</si>
  <si>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</si>
  <si>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</si>
  <si>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</si>
  <si>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</si>
  <si>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</si>
  <si>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</si>
  <si>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</si>
  <si>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</si>
  <si>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</si>
  <si>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</si>
  <si>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</si>
  <si>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</si>
  <si>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</si>
  <si>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</si>
  <si>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</si>
  <si>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</si>
  <si>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</si>
  <si>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</si>
  <si>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</si>
  <si>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</si>
  <si>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</si>
  <si>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</si>
  <si>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</si>
  <si>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</si>
  <si>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</si>
  <si>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</si>
  <si>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</si>
  <si>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</si>
  <si>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</si>
  <si>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</si>
  <si>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</si>
  <si>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</si>
  <si>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</si>
  <si>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</si>
  <si>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</si>
  <si>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</si>
  <si>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</si>
  <si>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</si>
  <si>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</si>
  <si>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</si>
  <si>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</si>
  <si>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</si>
  <si>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</si>
  <si>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</si>
  <si>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</si>
  <si>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</si>
  <si>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</si>
  <si>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</si>
  <si>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</si>
  <si>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</si>
  <si>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</si>
  <si>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</si>
  <si>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</si>
  <si>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</si>
  <si>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</si>
  <si>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</si>
  <si>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</si>
  <si>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</si>
  <si>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</si>
  <si>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</si>
  <si>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</si>
  <si>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</si>
  <si>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</si>
  <si>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</si>
  <si>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</si>
  <si>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</si>
  <si>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</si>
  <si>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</si>
  <si>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</si>
  <si>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</si>
  <si>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</si>
  <si>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</si>
  <si>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</si>
  <si>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</si>
  <si>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</si>
  <si>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</si>
  <si>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</si>
  <si>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</si>
  <si>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</si>
  <si>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</si>
  <si>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</si>
  <si>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</si>
  <si>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</si>
  <si>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</si>
  <si>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</si>
  <si>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</si>
  <si>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</si>
  <si>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</si>
  <si>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</si>
  <si>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</si>
  <si>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</si>
  <si>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</si>
  <si>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</si>
  <si>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</si>
  <si>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</si>
  <si>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</si>
  <si>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</si>
  <si>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</si>
  <si>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</si>
  <si>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</si>
  <si>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</si>
  <si>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</si>
  <si>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</si>
  <si>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</si>
  <si>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</si>
  <si>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</si>
  <si>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</si>
  <si>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</si>
  <si>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</si>
  <si>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</si>
  <si>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</si>
  <si>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</si>
  <si>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</si>
  <si>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</si>
  <si>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</si>
  <si>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</si>
  <si>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</si>
  <si>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</si>
  <si>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</si>
  <si>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</si>
  <si>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</si>
  <si>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</si>
  <si>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</si>
  <si>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</si>
  <si>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</si>
  <si>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</si>
  <si>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</si>
  <si>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</si>
  <si>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</si>
  <si>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</si>
  <si>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</si>
  <si>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</si>
  <si>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</si>
  <si>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</si>
  <si>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</si>
  <si>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</si>
  <si>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</si>
  <si>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</si>
  <si>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</si>
  <si>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</si>
  <si>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</si>
  <si>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</si>
  <si>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</si>
  <si>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</si>
  <si>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</si>
  <si>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</si>
  <si>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</si>
  <si>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</si>
  <si>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</si>
  <si>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</si>
  <si>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</si>
  <si>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</si>
  <si>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</si>
  <si>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</si>
  <si>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</si>
  <si>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</si>
  <si>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</si>
  <si>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</si>
  <si>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</si>
  <si>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</si>
  <si>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</si>
  <si>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</si>
  <si>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</si>
  <si>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</si>
  <si>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</si>
  <si>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</si>
  <si>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</si>
  <si>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</si>
  <si>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</si>
  <si>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</si>
  <si>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</si>
  <si>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</si>
  <si>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</si>
  <si>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</si>
  <si>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</si>
  <si>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</si>
  <si>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</si>
  <si>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</si>
  <si>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</si>
  <si>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</si>
  <si>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</si>
  <si>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</si>
  <si>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</si>
  <si>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</si>
  <si>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</si>
  <si>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</si>
  <si>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</si>
  <si>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</si>
  <si>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</si>
  <si>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</si>
  <si>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</si>
  <si>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</si>
  <si>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</si>
  <si>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</si>
  <si>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</si>
  <si>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</si>
  <si>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</si>
  <si>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</si>
  <si>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</si>
  <si>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</si>
  <si>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</si>
  <si>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</si>
  <si>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</si>
  <si>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</si>
  <si>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</si>
  <si>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</si>
  <si>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</si>
  <si>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</si>
  <si>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</si>
  <si>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</si>
  <si>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</si>
  <si>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</si>
  <si>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</si>
  <si>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</si>
  <si>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</si>
  <si>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</si>
  <si>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</si>
  <si>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</si>
  <si>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</si>
  <si>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</si>
  <si>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</si>
  <si>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</si>
  <si>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</si>
  <si>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</si>
  <si>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</si>
  <si>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</si>
  <si>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</si>
  <si>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</si>
  <si>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</si>
  <si>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</si>
  <si>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</si>
  <si>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</si>
  <si>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</si>
  <si>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</si>
  <si>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</si>
  <si>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</si>
  <si>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</si>
  <si>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</si>
  <si>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</si>
  <si>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</si>
  <si>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</si>
  <si>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</si>
  <si>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</si>
  <si>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</si>
  <si>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</si>
  <si>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</si>
  <si>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</si>
  <si>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</si>
  <si>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</si>
  <si>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</si>
  <si>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</si>
  <si>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</si>
  <si>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</si>
  <si>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</si>
  <si>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</si>
  <si>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</si>
  <si>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</si>
  <si>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</si>
  <si>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</si>
  <si>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</si>
  <si>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</si>
  <si>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</si>
  <si>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</si>
  <si>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</si>
  <si>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</si>
  <si>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</si>
  <si>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</si>
  <si>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</si>
  <si>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</si>
  <si>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</si>
  <si>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</si>
  <si>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</si>
  <si>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</si>
  <si>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</si>
  <si>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</si>
  <si>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</si>
  <si>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</si>
  <si>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</si>
  <si>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</si>
  <si>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</si>
  <si>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</si>
  <si>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</si>
  <si>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</si>
  <si>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</si>
  <si>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</si>
  <si>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</si>
  <si>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</si>
  <si>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</si>
  <si>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</si>
  <si>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</si>
  <si>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</si>
  <si>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</si>
  <si>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</si>
  <si>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</si>
  <si>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</si>
  <si>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</si>
  <si>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</si>
  <si>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</si>
  <si>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</si>
  <si>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</si>
  <si>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</si>
  <si>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</si>
  <si>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</si>
  <si>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</si>
  <si>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</si>
  <si>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</si>
  <si>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</si>
  <si>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</si>
  <si>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</si>
  <si>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</si>
  <si>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</si>
  <si>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</si>
  <si>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</si>
  <si>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</si>
  <si>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</si>
  <si>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</si>
  <si>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</si>
  <si>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</si>
  <si>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</si>
  <si>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</si>
  <si>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</si>
  <si>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</si>
  <si>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</si>
  <si>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</si>
  <si>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</si>
  <si>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</si>
  <si>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</si>
  <si>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</si>
  <si>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</si>
  <si>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</si>
  <si>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</si>
  <si>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</si>
  <si>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</si>
  <si>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</si>
  <si>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</si>
  <si>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</si>
  <si>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</si>
  <si>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</si>
  <si>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</si>
  <si>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</si>
  <si>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</si>
  <si>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</si>
  <si>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</si>
  <si>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</si>
  <si>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</si>
  <si>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</si>
  <si>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</si>
  <si>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</si>
  <si>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</si>
  <si>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</si>
  <si>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</si>
  <si>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</si>
  <si>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</si>
  <si>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</si>
  <si>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</si>
  <si>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</si>
  <si>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</si>
  <si>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</si>
  <si>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</si>
  <si>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</si>
  <si>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</si>
  <si>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</si>
  <si>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</si>
  <si>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</si>
  <si>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</si>
  <si>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</si>
  <si>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</si>
  <si>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</si>
  <si>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</si>
  <si>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</si>
  <si>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</si>
  <si>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</si>
  <si>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</si>
  <si>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</si>
  <si>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</si>
  <si>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</si>
  <si>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</si>
  <si>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</si>
  <si>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</si>
  <si>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</si>
  <si>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</si>
  <si>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</si>
  <si>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</si>
  <si>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</si>
  <si>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</si>
  <si>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</si>
  <si>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</si>
  <si>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</si>
  <si>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</si>
  <si>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</si>
  <si>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</si>
  <si>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</si>
  <si>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</si>
  <si>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</si>
  <si>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</si>
  <si>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</si>
  <si>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</si>
  <si>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</si>
  <si>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</si>
  <si>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</si>
  <si>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</si>
  <si>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</si>
  <si>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</si>
  <si>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</si>
  <si>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</si>
  <si>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</si>
  <si>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</si>
  <si>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</si>
  <si>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</si>
  <si>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</si>
  <si>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</si>
  <si>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</si>
  <si>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</si>
  <si>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</si>
  <si>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</si>
  <si>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</si>
  <si>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</si>
  <si>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</si>
  <si>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</si>
  <si>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</si>
  <si>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</si>
  <si>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</si>
  <si>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</si>
  <si>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</si>
  <si>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</si>
  <si>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</si>
  <si>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</si>
  <si>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</si>
  <si>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</si>
  <si>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</si>
  <si>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</si>
  <si>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</si>
  <si>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</si>
  <si>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</si>
  <si>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</si>
  <si>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</si>
  <si>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</si>
  <si>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</si>
  <si>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</si>
  <si>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</si>
  <si>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</si>
  <si>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</si>
  <si>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</si>
  <si>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</si>
  <si>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</si>
  <si>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</si>
  <si>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</si>
  <si>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</si>
  <si>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</si>
  <si>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</si>
  <si>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</si>
  <si>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</si>
  <si>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</si>
  <si>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</si>
  <si>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</si>
  <si>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</si>
  <si>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</si>
  <si>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</si>
  <si>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</si>
  <si>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</si>
  <si>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</si>
  <si>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</si>
  <si>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</si>
  <si>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</si>
  <si>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</si>
  <si>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</si>
  <si>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</si>
  <si>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</si>
  <si>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</si>
  <si>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</si>
  <si>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</si>
  <si>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</si>
  <si>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</si>
  <si>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</si>
  <si>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</si>
  <si>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</si>
  <si>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</si>
  <si>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</si>
  <si>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</si>
  <si>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</si>
  <si>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</si>
  <si>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</si>
  <si>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</si>
  <si>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</si>
  <si>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</si>
  <si>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</si>
  <si>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</si>
  <si>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</si>
  <si>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</si>
  <si>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</si>
  <si>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</si>
  <si>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</si>
  <si>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</si>
  <si>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</si>
  <si>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</si>
  <si>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</si>
  <si>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</si>
  <si>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</si>
  <si>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</si>
  <si>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</si>
  <si>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</si>
  <si>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</si>
  <si>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</si>
  <si>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</si>
  <si>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</si>
  <si>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</si>
  <si>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</si>
  <si>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</si>
  <si>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</si>
  <si>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</si>
  <si>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</si>
  <si>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</si>
  <si>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</si>
  <si>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</si>
  <si>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</si>
  <si>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</si>
  <si>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</si>
  <si>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</si>
  <si>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</si>
  <si>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</si>
  <si>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</si>
  <si>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</si>
  <si>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</si>
  <si>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</si>
  <si>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</si>
  <si>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</si>
  <si>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</si>
  <si>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</si>
  <si>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</si>
  <si>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</si>
  <si>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</si>
  <si>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</si>
  <si>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</si>
  <si>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</si>
  <si>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</si>
  <si>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</si>
  <si>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</si>
  <si>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</si>
  <si>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</si>
  <si>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</si>
  <si>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</si>
  <si>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</si>
  <si>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</si>
  <si>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</si>
  <si>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</si>
  <si>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</si>
  <si>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</si>
  <si>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</si>
  <si>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</si>
  <si>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</si>
  <si>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</si>
  <si>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</si>
  <si>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</si>
  <si>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</si>
  <si>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</si>
  <si>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</si>
  <si>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</si>
  <si>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</si>
  <si>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</si>
  <si>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</si>
  <si>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</si>
  <si>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</si>
  <si>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</si>
  <si>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</si>
  <si>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</si>
  <si>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</si>
  <si>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</si>
  <si>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</si>
  <si>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</si>
  <si>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</si>
  <si>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</si>
  <si>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</si>
  <si>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</si>
  <si>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</si>
  <si>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</si>
  <si>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</si>
  <si>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</si>
  <si>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</si>
  <si>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</si>
  <si>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</si>
  <si>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</si>
  <si>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</si>
  <si>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</si>
  <si>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</si>
  <si>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</si>
  <si>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</si>
  <si>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</si>
  <si>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</si>
  <si>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</si>
  <si>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</si>
  <si>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</si>
  <si>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</si>
  <si>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</si>
  <si>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</si>
  <si>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</si>
  <si>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</si>
  <si>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</si>
  <si>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</si>
  <si>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</si>
  <si>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</si>
  <si>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</si>
  <si>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</si>
  <si>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</si>
  <si>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</si>
  <si>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</si>
  <si>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</si>
  <si>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</si>
  <si>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</si>
  <si>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</si>
  <si>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</si>
  <si>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</si>
  <si>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</si>
  <si>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</si>
  <si>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</si>
  <si>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</si>
  <si>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</si>
  <si>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</si>
  <si>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</si>
  <si>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</si>
  <si>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</si>
  <si>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</si>
  <si>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</si>
  <si>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</si>
  <si>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</si>
  <si>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</si>
  <si>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</si>
  <si>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</si>
  <si>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</si>
  <si>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</si>
  <si>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</si>
  <si>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</si>
  <si>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</si>
  <si>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</si>
  <si>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</si>
  <si>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</si>
  <si>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</si>
  <si>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</si>
  <si>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</si>
  <si>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</si>
  <si>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</si>
  <si>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</si>
  <si>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</si>
  <si>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</si>
  <si>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</si>
  <si>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</si>
  <si>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</si>
  <si>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</si>
  <si>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</si>
  <si>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</si>
  <si>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</si>
  <si>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</si>
  <si>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</si>
  <si>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</si>
  <si>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</si>
  <si>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</si>
  <si>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</si>
  <si>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</si>
  <si>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</si>
  <si>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</si>
  <si>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</si>
  <si>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</si>
  <si>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</si>
  <si>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</si>
  <si>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</si>
  <si>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</si>
  <si>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</si>
  <si>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</si>
  <si>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</si>
  <si>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</si>
  <si>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</si>
  <si>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</si>
  <si>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</si>
  <si>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</si>
  <si>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</si>
  <si>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</si>
  <si>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</si>
  <si>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</si>
  <si>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</si>
  <si>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</si>
  <si>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</si>
  <si>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</si>
  <si>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</si>
  <si>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</si>
  <si>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</si>
  <si>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</si>
  <si>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</si>
  <si>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</si>
  <si>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</si>
  <si>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</si>
  <si>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</si>
  <si>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</si>
  <si>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</si>
  <si>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</si>
  <si>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</si>
  <si>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</si>
  <si>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</si>
  <si>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</si>
  <si>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</si>
  <si>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</si>
  <si>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</si>
  <si>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</si>
  <si>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</si>
  <si>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</si>
  <si>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</si>
  <si>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</si>
  <si>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</si>
  <si>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</si>
  <si>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</si>
  <si>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</si>
  <si>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</si>
  <si>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</si>
  <si>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</si>
  <si>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</si>
  <si>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</si>
  <si>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</si>
  <si>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</si>
  <si>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</si>
  <si>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</si>
  <si>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</si>
  <si>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</si>
  <si>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</si>
  <si>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</si>
  <si>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</si>
  <si>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</si>
  <si>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</si>
  <si>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</si>
  <si>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</si>
  <si>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</si>
  <si>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</si>
  <si>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</si>
  <si>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</si>
  <si>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</si>
  <si>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</si>
  <si>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</si>
  <si>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</si>
  <si>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</si>
  <si>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</si>
  <si>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</si>
  <si>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</si>
  <si>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</si>
  <si>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</si>
  <si>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</si>
  <si>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</si>
  <si>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</si>
  <si>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</si>
  <si>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</si>
  <si>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</si>
  <si>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</si>
  <si>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</si>
  <si>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</si>
  <si>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</si>
  <si>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</si>
  <si>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</si>
  <si>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</si>
  <si>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</si>
  <si>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</si>
  <si>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</si>
  <si>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</si>
  <si>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</si>
  <si>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</si>
  <si>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</si>
  <si>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</si>
  <si>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</si>
  <si>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</si>
  <si>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</si>
  <si>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</si>
  <si>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</si>
  <si>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</si>
  <si>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</si>
  <si>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</si>
  <si>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</si>
  <si>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</si>
  <si>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</si>
  <si>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</si>
  <si>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</si>
  <si>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</si>
  <si>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</si>
  <si>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</si>
  <si>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</si>
  <si>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</si>
  <si>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</si>
  <si>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</si>
  <si>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</si>
  <si>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</si>
  <si>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</si>
  <si>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</si>
  <si>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</si>
  <si>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</si>
  <si>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</si>
  <si>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</si>
  <si>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</si>
  <si>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</si>
  <si>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</si>
  <si>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</si>
  <si>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</si>
  <si>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</si>
  <si>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</si>
  <si>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</si>
  <si>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</si>
  <si>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</si>
  <si>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</si>
  <si>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</si>
  <si>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</si>
  <si>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</si>
  <si>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</si>
  <si>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</si>
  <si>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</si>
  <si>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</si>
  <si>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</si>
  <si>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</si>
  <si>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</si>
  <si>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</si>
  <si>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</si>
  <si>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</si>
  <si>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</si>
  <si>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</si>
  <si>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</si>
  <si>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</si>
  <si>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</si>
  <si>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</si>
  <si>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</si>
  <si>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</si>
  <si>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</si>
  <si>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</si>
  <si>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</si>
  <si>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</si>
  <si>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</si>
  <si>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</si>
  <si>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</si>
  <si>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</si>
  <si>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</si>
  <si>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</si>
  <si>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</si>
  <si>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</si>
  <si>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</si>
  <si>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</si>
  <si>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</si>
  <si>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</si>
  <si>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</si>
  <si>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</si>
  <si>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</si>
  <si>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</si>
  <si>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</si>
  <si>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</si>
  <si>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</si>
  <si>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</si>
  <si>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</si>
  <si>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</si>
  <si>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</si>
  <si>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</si>
  <si>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</si>
  <si>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</si>
  <si>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</si>
  <si>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</si>
  <si>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</si>
  <si>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</si>
  <si>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</si>
  <si>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</si>
  <si>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</si>
  <si>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</si>
  <si>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</si>
  <si>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</si>
  <si>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</si>
  <si>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</si>
  <si>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</si>
  <si>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</si>
  <si>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</si>
  <si>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</si>
  <si>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</si>
  <si>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</si>
  <si>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</si>
  <si>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</si>
  <si>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</si>
  <si>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</si>
  <si>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</si>
  <si>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</si>
  <si>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</si>
  <si>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</si>
  <si>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</si>
  <si>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</si>
  <si>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</si>
  <si>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</si>
  <si>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</si>
  <si>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</si>
  <si>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</si>
  <si>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</si>
  <si>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</si>
  <si>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</si>
  <si>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</si>
  <si>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</si>
  <si>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</si>
  <si>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</si>
  <si>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</si>
  <si>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</si>
  <si>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</si>
  <si>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</si>
  <si>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</si>
  <si>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</si>
  <si>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</si>
  <si>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</si>
  <si>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</si>
  <si>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</si>
  <si>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</si>
  <si>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</si>
  <si>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</si>
  <si>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</si>
  <si>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</si>
  <si>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</si>
  <si>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</si>
  <si>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</si>
  <si>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</si>
  <si>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</si>
  <si>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</si>
  <si>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</si>
  <si>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</si>
  <si>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</si>
  <si>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</si>
  <si>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</si>
  <si>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</si>
  <si>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</si>
  <si>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</si>
  <si>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</si>
  <si>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</si>
  <si>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</si>
  <si>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</si>
  <si>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</si>
  <si>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</si>
  <si>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</si>
  <si>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</si>
  <si>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</si>
  <si>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</si>
  <si>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</si>
  <si>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</si>
  <si>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</si>
  <si>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</si>
  <si>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</si>
  <si>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</si>
  <si>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</si>
  <si>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</si>
  <si>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</si>
  <si>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</si>
  <si>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</si>
  <si>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</si>
  <si>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</si>
  <si>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</si>
  <si>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</si>
  <si>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</si>
  <si>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</si>
  <si>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</si>
  <si>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</si>
  <si>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</si>
  <si>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</si>
  <si>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</si>
  <si>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</si>
  <si>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</si>
  <si>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</si>
  <si>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</si>
  <si>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</si>
  <si>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</si>
  <si>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</si>
  <si>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</si>
  <si>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</si>
  <si>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</si>
  <si>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</si>
  <si>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</si>
  <si>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</si>
  <si>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</si>
  <si>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</si>
  <si>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</si>
  <si>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</si>
  <si>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</si>
  <si>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</si>
  <si>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</si>
  <si>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</si>
  <si>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</si>
  <si>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</si>
  <si>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</si>
  <si>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</si>
  <si>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</si>
  <si>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</si>
  <si>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</si>
  <si>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</si>
  <si>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</si>
  <si>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</si>
  <si>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</si>
  <si>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</si>
  <si>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</si>
  <si>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</si>
  <si>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</si>
  <si>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</si>
  <si>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</si>
  <si>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</si>
  <si>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</si>
  <si>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</si>
  <si>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</si>
  <si>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</si>
  <si>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</si>
  <si>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</si>
  <si>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</si>
  <si>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</si>
  <si>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</si>
  <si>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</si>
  <si>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</si>
  <si>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</si>
  <si>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</si>
  <si>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</si>
  <si>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</si>
  <si>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</si>
  <si>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</si>
  <si>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</si>
  <si>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</si>
  <si>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</si>
  <si>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</si>
  <si>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</si>
  <si>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</si>
  <si>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</si>
  <si>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</si>
  <si>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</si>
  <si>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</si>
  <si>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</si>
  <si>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</si>
  <si>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</si>
  <si>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</si>
  <si>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</si>
  <si>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</si>
  <si>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</si>
  <si>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</si>
  <si>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</si>
  <si>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</si>
  <si>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</si>
  <si>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</si>
  <si>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</si>
  <si>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</si>
  <si>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</si>
  <si>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</si>
  <si>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</si>
  <si>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</si>
  <si>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</si>
  <si>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</si>
  <si>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</si>
  <si>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</si>
  <si>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</si>
  <si>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</si>
  <si>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</si>
  <si>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</si>
  <si>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</si>
  <si>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</si>
  <si>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</si>
  <si>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</si>
  <si>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</si>
  <si>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</si>
  <si>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</si>
  <si>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</si>
  <si>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</si>
  <si>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</si>
  <si>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</si>
  <si>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</si>
  <si>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</si>
  <si>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</si>
  <si>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</si>
  <si>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</si>
  <si>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</si>
  <si>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</si>
  <si>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</si>
  <si>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</si>
  <si>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</si>
  <si>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</si>
  <si>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</si>
  <si>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</si>
  <si>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</si>
  <si>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</si>
  <si>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</si>
  <si>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</si>
  <si>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</si>
  <si>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</si>
  <si>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</si>
  <si>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</si>
  <si>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</si>
  <si>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</si>
  <si>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</si>
  <si>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</si>
  <si>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</si>
  <si>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</si>
  <si>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</si>
  <si>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</si>
  <si>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</si>
  <si>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</si>
  <si>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</si>
  <si>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</si>
  <si>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</si>
  <si>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</si>
  <si>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</si>
  <si>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</si>
  <si>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</si>
  <si>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</si>
  <si>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</si>
  <si>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</si>
  <si>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</si>
  <si>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</si>
  <si>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</si>
  <si>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</si>
  <si>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</si>
  <si>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</si>
  <si>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</si>
  <si>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</si>
  <si>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</si>
  <si>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</si>
  <si>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</si>
  <si>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</si>
  <si>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</si>
  <si>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</si>
  <si>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</si>
  <si>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</si>
  <si>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</si>
  <si>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</si>
  <si>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</si>
  <si>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</si>
  <si>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</si>
  <si>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</si>
  <si>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</si>
  <si>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</si>
  <si>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</si>
  <si>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</si>
  <si>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</si>
  <si>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</si>
  <si>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</si>
  <si>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</si>
  <si>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</si>
  <si>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</si>
  <si>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</si>
  <si>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</si>
  <si>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</si>
  <si>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</si>
  <si>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</si>
  <si>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</si>
  <si>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</si>
  <si>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</si>
  <si>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</si>
  <si>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</si>
  <si>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</si>
  <si>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</si>
  <si>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</si>
  <si>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</si>
  <si>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</si>
  <si>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</si>
  <si>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</si>
  <si>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</si>
  <si>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</si>
  <si>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</si>
  <si>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</si>
  <si>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</si>
  <si>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</si>
  <si>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</si>
  <si>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</si>
  <si>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</si>
  <si>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</si>
  <si>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</si>
  <si>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</si>
  <si>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</si>
  <si>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</si>
  <si>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</si>
  <si>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</si>
  <si>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</si>
  <si>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</si>
  <si>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</si>
  <si>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</si>
  <si>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</si>
  <si>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</si>
  <si>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</si>
  <si>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</si>
  <si>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</si>
  <si>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</si>
  <si>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</si>
  <si>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</si>
  <si>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</si>
  <si>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</si>
  <si>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</si>
  <si>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</si>
  <si>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</si>
  <si>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</si>
  <si>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</si>
  <si>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</si>
  <si>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</si>
  <si>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</si>
  <si>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</si>
  <si>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</si>
  <si>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</si>
  <si>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</si>
  <si>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</si>
  <si>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</si>
  <si>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</si>
  <si>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</si>
  <si>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</si>
  <si>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</si>
  <si>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</si>
  <si>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</si>
  <si>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</si>
  <si>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</si>
  <si>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</si>
  <si>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</si>
  <si>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</si>
  <si>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</si>
  <si>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</si>
  <si>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</si>
  <si>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</si>
  <si>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</si>
  <si>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</si>
  <si>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</si>
  <si>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</si>
  <si>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</si>
  <si>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</si>
  <si>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</si>
  <si>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</si>
  <si>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</si>
  <si>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</si>
  <si>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</si>
  <si>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</si>
  <si>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</si>
  <si>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</si>
  <si>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</si>
  <si>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</si>
  <si>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</si>
  <si>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</si>
  <si>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</si>
  <si>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</si>
  <si>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</si>
  <si>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</si>
  <si>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</si>
  <si>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</si>
  <si>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</si>
  <si>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</si>
  <si>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</si>
  <si>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</si>
  <si>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</si>
  <si>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</si>
  <si>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</si>
  <si>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</si>
  <si>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</si>
  <si>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</si>
  <si>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</si>
  <si>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</si>
  <si>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</si>
  <si>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</si>
  <si>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</si>
  <si>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</si>
  <si>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</si>
  <si>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</si>
  <si>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</si>
  <si>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</si>
  <si>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</si>
  <si>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</si>
  <si>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</si>
  <si>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</si>
  <si>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</si>
  <si>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</si>
  <si>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</si>
  <si>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</si>
  <si>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</si>
  <si>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</si>
  <si>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</si>
  <si>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</si>
  <si>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</si>
  <si>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</si>
  <si>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</si>
  <si>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</si>
  <si>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</si>
  <si>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</si>
  <si>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</si>
  <si>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</si>
  <si>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</si>
  <si>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</si>
  <si>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</si>
  <si>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</si>
  <si>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</si>
  <si>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</si>
  <si>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</si>
  <si>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</si>
  <si>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</si>
  <si>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</si>
  <si>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</si>
  <si>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</si>
  <si>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</si>
  <si>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</si>
  <si>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</si>
  <si>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</si>
  <si>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</si>
  <si>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</si>
  <si>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</si>
  <si>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</si>
  <si>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</si>
  <si>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</si>
  <si>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</si>
  <si>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</si>
  <si>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</si>
  <si>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</si>
  <si>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</si>
  <si>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</si>
  <si>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</si>
  <si>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</si>
  <si>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</si>
  <si>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</si>
  <si>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</si>
  <si>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</si>
  <si>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</si>
  <si>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</si>
  <si>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</si>
  <si>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</si>
  <si>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</si>
  <si>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</si>
  <si>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</si>
  <si>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</si>
  <si>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</si>
  <si>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</si>
  <si>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</si>
  <si>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</si>
  <si>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</si>
  <si>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</si>
  <si>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</si>
  <si>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</si>
  <si>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</si>
  <si>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</si>
  <si>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</si>
  <si>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</si>
  <si>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</si>
  <si>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</si>
  <si>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</si>
  <si>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</si>
  <si>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</si>
  <si>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</si>
  <si>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</si>
  <si>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</si>
  <si>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</si>
  <si>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</si>
  <si>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</si>
  <si>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</si>
  <si>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</si>
  <si>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</si>
  <si>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</si>
  <si>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</si>
  <si>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</si>
  <si>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</si>
  <si>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</si>
  <si>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</si>
  <si>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</si>
  <si>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</si>
  <si>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</si>
  <si>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</si>
  <si>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</si>
  <si>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</si>
  <si>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</si>
  <si>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</si>
  <si>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</si>
  <si>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</si>
  <si>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</si>
  <si>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</si>
  <si>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</si>
  <si>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</si>
  <si>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</si>
  <si>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</si>
  <si>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</si>
  <si>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</si>
  <si>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</si>
  <si>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</si>
  <si>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</si>
  <si>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</si>
  <si>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</si>
  <si>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</si>
  <si>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</si>
  <si>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</si>
  <si>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</si>
  <si>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</si>
  <si>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</si>
  <si>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</si>
  <si>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</si>
  <si>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</si>
  <si>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</si>
  <si>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</si>
  <si>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</si>
  <si>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</si>
  <si>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</si>
  <si>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</si>
  <si>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</si>
  <si>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</si>
  <si>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</si>
  <si>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</si>
  <si>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</si>
  <si>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</si>
  <si>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</si>
  <si>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</si>
  <si>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</si>
  <si>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</si>
  <si>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</si>
  <si>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</si>
  <si>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</si>
  <si>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</si>
  <si>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</si>
  <si>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</si>
  <si>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</si>
  <si>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</si>
  <si>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</si>
  <si>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</si>
  <si>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</si>
  <si>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</si>
  <si>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</si>
  <si>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</si>
  <si>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</si>
  <si>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</si>
  <si>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</si>
  <si>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</si>
  <si>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</si>
  <si>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</si>
  <si>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</si>
  <si>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</si>
  <si>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</si>
  <si>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</si>
  <si>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</si>
  <si>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</si>
  <si>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</si>
  <si>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</si>
  <si>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</si>
  <si>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</si>
  <si>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</si>
  <si>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</si>
  <si>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</si>
  <si>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</si>
  <si>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</si>
  <si>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</si>
  <si>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</si>
  <si>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</si>
  <si>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</si>
  <si>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</si>
  <si>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</si>
  <si>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</si>
  <si>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</si>
  <si>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</si>
  <si>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</si>
  <si>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</si>
  <si>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</si>
  <si>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</si>
  <si>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</si>
  <si>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</si>
  <si>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</si>
  <si>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</si>
  <si>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</si>
  <si>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</si>
  <si>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</si>
  <si>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</si>
  <si>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</si>
  <si>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</si>
  <si>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</si>
  <si>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</si>
  <si>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</si>
  <si>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</si>
  <si>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</si>
  <si>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</si>
  <si>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</si>
  <si>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</si>
  <si>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</si>
  <si>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</si>
  <si>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</si>
  <si>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</si>
  <si>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</si>
  <si>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</si>
  <si>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</si>
  <si>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</si>
  <si>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</si>
  <si>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</si>
  <si>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</si>
  <si>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</si>
  <si>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</si>
  <si>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</si>
  <si>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</si>
  <si>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</si>
  <si>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</si>
  <si>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</si>
  <si>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</si>
  <si>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</si>
  <si>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</si>
  <si>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</si>
  <si>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</si>
  <si>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</si>
  <si>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</si>
  <si>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</si>
  <si>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</si>
  <si>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</si>
  <si>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</si>
  <si>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</si>
  <si>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</si>
  <si>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</si>
  <si>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</si>
  <si>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</si>
  <si>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</si>
  <si>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</si>
  <si>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</si>
  <si>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</si>
  <si>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</si>
  <si>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</si>
  <si>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</si>
  <si>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</si>
  <si>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</si>
  <si>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</si>
  <si>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</si>
  <si>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</si>
  <si>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</si>
  <si>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</si>
  <si>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</si>
  <si>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</si>
  <si>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</si>
  <si>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</si>
  <si>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</si>
  <si>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</si>
  <si>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</si>
  <si>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</si>
  <si>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</si>
  <si>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</si>
  <si>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</si>
  <si>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</si>
  <si>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</si>
  <si>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</si>
  <si>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</si>
  <si>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</si>
  <si>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</si>
  <si>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</si>
  <si>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</si>
  <si>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</si>
  <si>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</si>
  <si>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</si>
  <si>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</si>
  <si>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</si>
  <si>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</si>
  <si>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</si>
  <si>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</si>
  <si>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</si>
  <si>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</si>
  <si>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</si>
  <si>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</si>
  <si>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</si>
  <si>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</si>
  <si>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</si>
  <si>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</si>
  <si>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</si>
  <si>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</si>
  <si>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</si>
  <si>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</si>
  <si>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</si>
  <si>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</si>
  <si>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</si>
  <si>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</si>
  <si>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</si>
  <si>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</si>
  <si>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</si>
  <si>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</si>
  <si>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</si>
  <si>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</si>
  <si>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</si>
  <si>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</si>
  <si>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</si>
  <si>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</si>
  <si>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</si>
  <si>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</si>
  <si>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</si>
  <si>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</si>
  <si>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</si>
  <si>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</si>
  <si>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</si>
  <si>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</si>
  <si>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</si>
  <si>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</si>
  <si>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</si>
  <si>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</si>
  <si>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</si>
  <si>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</si>
  <si>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</si>
  <si>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</si>
  <si>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</si>
  <si>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</si>
  <si>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</si>
  <si>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</si>
  <si>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</si>
  <si>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</si>
  <si>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</si>
  <si>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</si>
  <si>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</si>
  <si>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</si>
  <si>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</si>
  <si>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</si>
  <si>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</si>
  <si>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</si>
  <si>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</si>
  <si>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</si>
  <si>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</si>
  <si>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</si>
  <si>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</si>
  <si>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</si>
  <si>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</si>
  <si>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</si>
  <si>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</si>
  <si>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</si>
  <si>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</si>
  <si>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</si>
  <si>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</si>
  <si>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</si>
  <si>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</si>
  <si>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</si>
  <si>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</si>
  <si>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</si>
  <si>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</si>
  <si>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</si>
  <si>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</si>
  <si>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</si>
  <si>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</si>
  <si>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</si>
  <si>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</si>
  <si>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</si>
  <si>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</si>
  <si>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</si>
  <si>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</si>
  <si>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</si>
  <si>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</si>
  <si>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</si>
  <si>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</si>
  <si>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</si>
  <si>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</si>
  <si>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</si>
  <si>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</si>
  <si>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</si>
  <si>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</si>
  <si>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</si>
  <si>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</si>
  <si>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</si>
  <si>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</si>
  <si>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</si>
  <si>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</si>
  <si>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</si>
  <si>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</si>
  <si>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</si>
  <si>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</si>
  <si>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</si>
  <si>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</si>
  <si>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</si>
  <si>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</si>
  <si>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</si>
  <si>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</si>
  <si>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</si>
  <si>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</si>
  <si>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</si>
  <si>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</si>
  <si>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</si>
  <si>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</si>
  <si>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</si>
  <si>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</si>
  <si>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</si>
  <si>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</si>
  <si>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</si>
  <si>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</si>
  <si>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</si>
  <si>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</si>
  <si>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</si>
  <si>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</si>
  <si>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</si>
  <si>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</si>
  <si>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</si>
  <si>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</si>
  <si>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</si>
  <si>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</si>
  <si>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</si>
  <si>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</si>
  <si>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</si>
  <si>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</si>
  <si>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</si>
  <si>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</si>
  <si>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</si>
  <si>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</si>
  <si>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</si>
  <si>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</si>
  <si>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</si>
  <si>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</si>
  <si>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</si>
  <si>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</si>
  <si>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</si>
  <si>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</si>
  <si>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</si>
  <si>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</si>
  <si>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</si>
  <si>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</si>
  <si>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</si>
  <si>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</si>
  <si>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</si>
  <si>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</si>
  <si>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</si>
  <si>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</si>
  <si>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</si>
  <si>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</si>
  <si>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</si>
  <si>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</si>
  <si>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</si>
  <si>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</si>
  <si>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</si>
  <si>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</si>
  <si>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</si>
  <si>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</si>
  <si>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</si>
  <si>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</si>
  <si>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</si>
  <si>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</si>
  <si>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</si>
  <si>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</si>
  <si>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</si>
  <si>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</si>
  <si>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</si>
  <si>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</si>
  <si>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</si>
  <si>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</si>
  <si>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</si>
  <si>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</si>
  <si>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</si>
  <si>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</si>
  <si>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</si>
  <si>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</si>
  <si>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</si>
  <si>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</si>
  <si>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</si>
  <si>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</si>
  <si>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</si>
  <si>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</si>
  <si>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</si>
  <si>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</si>
  <si>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</si>
  <si>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</si>
  <si>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</si>
  <si>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</si>
  <si>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</si>
  <si>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</si>
  <si>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</si>
  <si>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</si>
  <si>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</si>
  <si>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</si>
  <si>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</si>
  <si>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</si>
  <si>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</si>
  <si>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</si>
  <si>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</si>
  <si>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</si>
  <si>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</si>
  <si>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</si>
  <si>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</si>
  <si>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</si>
  <si>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</si>
  <si>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</si>
  <si>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</si>
  <si>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</si>
  <si>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</si>
  <si>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</si>
  <si>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</si>
  <si>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</si>
  <si>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</si>
  <si>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</si>
  <si>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</si>
  <si>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</si>
  <si>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</si>
  <si>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</si>
  <si>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</si>
  <si>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</si>
  <si>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</si>
  <si>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</si>
  <si>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</si>
  <si>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</si>
  <si>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</si>
  <si>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</si>
  <si>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</si>
  <si>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</si>
  <si>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</si>
  <si>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</si>
  <si>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</si>
  <si>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</si>
  <si>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</si>
  <si>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</si>
  <si>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</si>
  <si>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</si>
  <si>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</si>
  <si>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</si>
  <si>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</si>
  <si>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</si>
  <si>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</si>
  <si>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</si>
  <si>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</si>
  <si>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</si>
  <si>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</si>
  <si>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</si>
  <si>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</si>
  <si>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</si>
  <si>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</si>
  <si>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</si>
  <si>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</si>
  <si>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</si>
  <si>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</si>
  <si>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</si>
  <si>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</si>
  <si>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</si>
  <si>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</si>
  <si>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</si>
  <si>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</si>
  <si>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</si>
  <si>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</si>
  <si>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</si>
  <si>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</si>
  <si>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</si>
  <si>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</si>
  <si>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</si>
  <si>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</si>
  <si>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</si>
  <si>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</si>
  <si>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</si>
  <si>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</si>
  <si>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</si>
  <si>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</si>
  <si>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</si>
  <si>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</si>
  <si>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</si>
  <si>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</si>
  <si>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</si>
  <si>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</si>
  <si>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</si>
  <si>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</si>
  <si>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</si>
  <si>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</si>
  <si>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</si>
  <si>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</si>
  <si>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</si>
  <si>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</si>
  <si>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</si>
  <si>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</si>
  <si>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</si>
  <si>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</si>
  <si>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</si>
  <si>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</si>
  <si>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</si>
  <si>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</si>
  <si>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</si>
  <si>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</si>
  <si>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</si>
  <si>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</si>
  <si>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</si>
  <si>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</si>
  <si>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</si>
  <si>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</si>
  <si>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</si>
  <si>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</si>
  <si>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</si>
  <si>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</si>
  <si>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</si>
  <si>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</si>
  <si>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</si>
  <si>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</si>
  <si>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</si>
  <si>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</si>
  <si>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</si>
  <si>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</si>
  <si>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</si>
  <si>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</si>
  <si>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</si>
  <si>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</si>
  <si>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</si>
  <si>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</si>
  <si>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</si>
  <si>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</si>
  <si>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</si>
  <si>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</si>
  <si>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</si>
  <si>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</si>
  <si>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</si>
  <si>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</si>
  <si>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</si>
  <si>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</si>
  <si>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</si>
  <si>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</si>
  <si>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</si>
  <si>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</si>
  <si>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</si>
  <si>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</si>
  <si>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</si>
  <si>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</si>
  <si>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</si>
  <si>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</si>
  <si>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</si>
  <si>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</si>
  <si>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</si>
  <si>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</si>
  <si>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</si>
  <si>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</si>
  <si>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</si>
  <si>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</si>
  <si>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</si>
  <si>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</si>
  <si>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</si>
  <si>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</si>
  <si>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</si>
  <si>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</si>
  <si>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</si>
  <si>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</si>
  <si>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</si>
  <si>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</si>
  <si>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</si>
  <si>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</si>
  <si>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</si>
  <si>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</si>
  <si>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</si>
  <si>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</si>
  <si>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</si>
  <si>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</si>
  <si>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</si>
  <si>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</si>
  <si>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</si>
  <si>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</si>
  <si>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</si>
  <si>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</si>
  <si>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</si>
  <si>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</si>
  <si>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</si>
  <si>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</si>
  <si>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</si>
  <si>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</si>
  <si>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</si>
  <si>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</si>
  <si>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</si>
  <si>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</si>
  <si>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</si>
  <si>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</si>
  <si>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</si>
  <si>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</si>
  <si>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</si>
  <si>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</si>
  <si>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</si>
  <si>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</si>
  <si>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</si>
  <si>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</si>
  <si>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</si>
  <si>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</si>
  <si>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</si>
  <si>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</si>
  <si>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</si>
  <si>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</si>
  <si>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</si>
  <si>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</si>
  <si>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</si>
  <si>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</si>
  <si>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</si>
  <si>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</si>
  <si>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</si>
  <si>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</si>
  <si>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</si>
  <si>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</si>
  <si>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</si>
  <si>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</si>
  <si>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</si>
  <si>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</si>
  <si>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</si>
  <si>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</si>
  <si>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</si>
  <si>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</si>
  <si>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</si>
  <si>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</si>
  <si>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</si>
  <si>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</si>
  <si>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</si>
  <si>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</si>
  <si>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</si>
  <si>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</si>
  <si>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</si>
  <si>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</si>
  <si>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</si>
  <si>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</si>
  <si>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</si>
  <si>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</si>
  <si>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</si>
  <si>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</si>
  <si>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</si>
  <si>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</si>
  <si>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</si>
  <si>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</si>
  <si>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</si>
  <si>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</si>
  <si>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</si>
  <si>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</si>
  <si>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</si>
  <si>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</si>
  <si>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</si>
  <si>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</si>
  <si>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</si>
  <si>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</si>
  <si>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</si>
  <si>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</si>
  <si>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</si>
  <si>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</si>
  <si>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</si>
  <si>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</si>
  <si>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</si>
  <si>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</si>
  <si>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</si>
  <si>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</si>
  <si>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</si>
  <si>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</si>
  <si>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</si>
  <si>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</si>
  <si>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</si>
  <si>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</si>
  <si>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</si>
  <si>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</si>
  <si>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</si>
  <si>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</si>
  <si>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</si>
  <si>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</si>
  <si>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</si>
  <si>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</si>
  <si>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</si>
  <si>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</si>
  <si>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</si>
  <si>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</si>
  <si>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</si>
  <si>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</si>
  <si>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</si>
  <si>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</si>
  <si>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</si>
  <si>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</si>
  <si>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</si>
  <si>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</si>
  <si>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</si>
  <si>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</si>
  <si>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</si>
  <si>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</si>
  <si>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</si>
  <si>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</si>
  <si>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</si>
  <si>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</si>
  <si>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</si>
  <si>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</si>
  <si>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</si>
  <si>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</si>
  <si>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</si>
  <si>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</si>
  <si>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</si>
  <si>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</si>
  <si>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</si>
  <si>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</si>
  <si>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</si>
  <si>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</si>
  <si>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</si>
  <si>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</si>
  <si>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</si>
  <si>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</si>
  <si>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</si>
  <si>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</si>
  <si>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</si>
  <si>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</si>
  <si>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</si>
  <si>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</si>
  <si>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</si>
  <si>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</si>
  <si>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</si>
  <si>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</si>
  <si>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</si>
  <si>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</si>
  <si>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</si>
  <si>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</si>
  <si>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</si>
  <si>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</si>
  <si>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</si>
  <si>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</si>
  <si>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</si>
  <si>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</si>
  <si>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</si>
  <si>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</si>
  <si>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</si>
  <si>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</si>
  <si>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</si>
  <si>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</si>
  <si>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</si>
  <si>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</si>
  <si>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</si>
  <si>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</si>
  <si>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</si>
  <si>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</si>
  <si>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</si>
  <si>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</si>
  <si>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</si>
  <si>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</si>
  <si>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</si>
  <si>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</si>
  <si>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</si>
  <si>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</si>
  <si>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</si>
  <si>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</si>
  <si>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</si>
  <si>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</si>
  <si>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</si>
  <si>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</si>
  <si>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</si>
  <si>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</si>
  <si>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</si>
  <si>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</si>
  <si>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</si>
  <si>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</si>
  <si>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</si>
  <si>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</si>
  <si>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</si>
  <si>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</si>
  <si>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</si>
  <si>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</si>
  <si>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</si>
  <si>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</si>
  <si>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</si>
  <si>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</si>
  <si>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</si>
  <si>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</si>
  <si>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</si>
  <si>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</si>
  <si>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</si>
  <si>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</si>
  <si>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</si>
  <si>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</si>
  <si>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</si>
  <si>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</si>
  <si>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</si>
  <si>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</si>
  <si>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</si>
  <si>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</si>
  <si>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</si>
  <si>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</si>
  <si>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</si>
  <si>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</si>
  <si>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</si>
  <si>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</si>
  <si>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</si>
  <si>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</si>
  <si>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</si>
  <si>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</si>
  <si>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</si>
  <si>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</si>
  <si>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</si>
  <si>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</si>
  <si>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</si>
  <si>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</si>
  <si>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</si>
  <si>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</si>
  <si>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</si>
  <si>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</si>
  <si>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</si>
  <si>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</si>
  <si>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</si>
  <si>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</si>
  <si>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</si>
  <si>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</si>
  <si>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</si>
  <si>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</si>
  <si>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</si>
  <si>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</si>
  <si>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</si>
  <si>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</si>
  <si>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</si>
  <si>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</si>
  <si>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</si>
  <si>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</si>
  <si>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</si>
  <si>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</si>
  <si>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</si>
  <si>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</si>
  <si>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</si>
  <si>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</si>
  <si>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</si>
  <si>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</si>
  <si>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</si>
  <si>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</si>
  <si>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</si>
  <si>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</si>
  <si>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</si>
  <si>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</si>
  <si>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</si>
  <si>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</si>
  <si>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</si>
  <si>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</si>
  <si>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</si>
  <si>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</si>
  <si>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</si>
  <si>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</si>
  <si>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</si>
  <si>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</si>
  <si>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</si>
  <si>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</si>
  <si>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</si>
  <si>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</si>
  <si>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</si>
  <si>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</si>
  <si>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</si>
  <si>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</si>
  <si>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</si>
  <si>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</si>
  <si>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</si>
  <si>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</si>
  <si>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</si>
  <si>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</si>
  <si>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</si>
  <si>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</si>
  <si>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</si>
  <si>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</si>
  <si>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</si>
  <si>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</si>
  <si>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</si>
  <si>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</si>
  <si>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</si>
  <si>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</si>
  <si>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</si>
  <si>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</si>
  <si>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</si>
  <si>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</si>
  <si>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</si>
  <si>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</si>
  <si>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</si>
  <si>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</si>
  <si>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</si>
  <si>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</si>
  <si>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</si>
  <si>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</si>
  <si>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</si>
  <si>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</si>
  <si>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</si>
  <si>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</si>
  <si>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</si>
  <si>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</si>
  <si>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</si>
  <si>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</si>
  <si>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</si>
  <si>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</si>
  <si>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</si>
  <si>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</si>
  <si>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</si>
  <si>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</si>
  <si>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</si>
  <si>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</si>
  <si>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</si>
  <si>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</si>
  <si>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</si>
  <si>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</si>
  <si>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</si>
  <si>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</si>
  <si>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</si>
  <si>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</si>
  <si>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</si>
  <si>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</si>
  <si>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</si>
  <si>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</si>
  <si>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</si>
  <si>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</si>
  <si>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</si>
  <si>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</si>
  <si>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</si>
  <si>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</si>
  <si>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</si>
  <si>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</si>
  <si>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</si>
  <si>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</si>
  <si>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</si>
  <si>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</si>
  <si>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</si>
  <si>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</si>
  <si>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</si>
  <si>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</si>
  <si>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</si>
  <si>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</si>
  <si>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</si>
  <si>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</si>
  <si>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</si>
  <si>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</si>
  <si>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</si>
  <si>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</si>
  <si>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</si>
  <si>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</si>
  <si>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</si>
  <si>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</si>
  <si>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</si>
  <si>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</si>
  <si>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</si>
  <si>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</si>
  <si>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</si>
  <si>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</si>
  <si>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</si>
  <si>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</si>
  <si>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</si>
  <si>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</si>
  <si>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</si>
  <si>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</si>
  <si>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</si>
  <si>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</si>
  <si>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</si>
  <si>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</si>
  <si>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</si>
  <si>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</si>
  <si>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</si>
  <si>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</si>
  <si>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</si>
  <si>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</si>
  <si>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</si>
  <si>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</si>
  <si>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</si>
  <si>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</si>
  <si>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</si>
  <si>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</si>
  <si>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</si>
  <si>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</si>
  <si>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</si>
  <si>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</si>
  <si>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</si>
  <si>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</si>
  <si>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</si>
  <si>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</si>
  <si>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</si>
  <si>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</si>
  <si>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</si>
  <si>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</si>
  <si>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</si>
  <si>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</si>
  <si>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</si>
  <si>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</si>
  <si>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</si>
  <si>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</si>
  <si>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</si>
  <si>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</si>
  <si>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</si>
  <si>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</si>
  <si>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</si>
  <si>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</si>
  <si>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</si>
  <si>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</si>
  <si>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</si>
  <si>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</si>
  <si>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</si>
  <si>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</si>
  <si>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</si>
  <si>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</si>
  <si>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</si>
  <si>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</si>
  <si>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</si>
  <si>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</si>
  <si>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</si>
  <si>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</si>
  <si>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</si>
  <si>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</si>
  <si>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</si>
  <si>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</si>
  <si>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</si>
  <si>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</si>
  <si>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</si>
  <si>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</si>
  <si>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</si>
  <si>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</si>
  <si>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</si>
  <si>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</si>
  <si>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</si>
  <si>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</si>
  <si>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</si>
  <si>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</si>
  <si>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</si>
  <si>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</si>
  <si>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</si>
  <si>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</si>
  <si>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</si>
  <si>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</si>
  <si>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</si>
  <si>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</si>
  <si>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</si>
  <si>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</si>
  <si>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</si>
  <si>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</si>
  <si>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</si>
  <si>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</si>
  <si>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</si>
  <si>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</si>
  <si>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</si>
  <si>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</si>
  <si>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</si>
  <si>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</si>
  <si>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</si>
  <si>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</si>
  <si>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</si>
  <si>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</si>
  <si>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</si>
  <si>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</si>
  <si>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</si>
  <si>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</si>
  <si>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</si>
  <si>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</si>
  <si>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</si>
  <si>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</si>
  <si>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</si>
  <si>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</si>
  <si>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</si>
  <si>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</si>
  <si>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</si>
  <si>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</si>
  <si>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</si>
  <si>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</si>
  <si>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</si>
  <si>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</si>
  <si>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</si>
  <si>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</si>
  <si>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</si>
  <si>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</si>
  <si>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</si>
  <si>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</si>
  <si>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</si>
  <si>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</si>
  <si>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</si>
  <si>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</si>
  <si>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</si>
  <si>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</si>
  <si>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</si>
  <si>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</si>
  <si>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</si>
  <si>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</si>
  <si>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</si>
  <si>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</si>
  <si>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</si>
  <si>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</si>
  <si>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</si>
  <si>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</si>
  <si>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</si>
  <si>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</si>
  <si>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</si>
  <si>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</si>
  <si>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</si>
  <si>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</si>
  <si>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</si>
  <si>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</si>
  <si>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</si>
  <si>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</si>
  <si>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</si>
  <si>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</si>
  <si>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</si>
  <si>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</si>
  <si>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</si>
  <si>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</si>
  <si>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</si>
  <si>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</si>
  <si>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</si>
  <si>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</si>
  <si>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</si>
  <si>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</si>
  <si>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</si>
  <si>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</si>
  <si>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</si>
  <si>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</si>
  <si>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</si>
  <si>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</si>
  <si>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</si>
  <si>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</si>
  <si>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</si>
  <si>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</si>
  <si>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</si>
  <si>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</si>
  <si>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</si>
  <si>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</si>
  <si>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</si>
  <si>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</si>
  <si>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</si>
  <si>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</si>
  <si>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</si>
  <si>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</si>
  <si>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</si>
  <si>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</si>
  <si>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</si>
  <si>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</si>
  <si>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</si>
  <si>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</si>
  <si>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</si>
  <si>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</si>
  <si>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</si>
  <si>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</si>
  <si>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</si>
  <si>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</si>
  <si>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</si>
  <si>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</si>
  <si>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</si>
  <si>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</si>
  <si>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</si>
  <si>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</si>
  <si>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</si>
  <si>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</si>
  <si>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</si>
  <si>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</si>
  <si>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</si>
  <si>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</si>
  <si>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</si>
  <si>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</si>
  <si>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</si>
  <si>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</si>
  <si>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</si>
  <si>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</si>
  <si>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</si>
  <si>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</si>
  <si>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</si>
  <si>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</si>
  <si>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</si>
  <si>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</si>
  <si>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</si>
  <si>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</si>
  <si>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</si>
  <si>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</si>
  <si>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</si>
  <si>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</si>
  <si>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</si>
  <si>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</si>
  <si>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</si>
  <si>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</si>
  <si>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</si>
  <si>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</si>
  <si>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</si>
  <si>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</si>
  <si>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</si>
  <si>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</si>
  <si>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</si>
  <si>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</si>
  <si>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</si>
  <si>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</si>
  <si>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</si>
  <si>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</si>
  <si>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</si>
  <si>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</si>
  <si>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</si>
  <si>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</si>
  <si>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</si>
  <si>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</si>
  <si>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</si>
  <si>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</si>
  <si>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</si>
  <si>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</si>
  <si>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</si>
  <si>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</si>
  <si>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</si>
  <si>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</si>
  <si>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</si>
  <si>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</si>
  <si>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</si>
  <si>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</si>
  <si>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</si>
  <si>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</si>
  <si>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</si>
  <si>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</si>
  <si>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</si>
  <si>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</si>
  <si>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</si>
  <si>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</si>
  <si>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</si>
  <si>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</si>
  <si>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</si>
  <si>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</si>
  <si>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</si>
  <si>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</si>
  <si>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</si>
  <si>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</si>
  <si>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</si>
  <si>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</si>
  <si>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</si>
  <si>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</si>
  <si>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</si>
  <si>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</si>
  <si>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</si>
  <si>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</si>
  <si>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</si>
  <si>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</si>
  <si>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</si>
  <si>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</si>
  <si>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</si>
  <si>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</si>
  <si>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</si>
  <si>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</si>
  <si>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</si>
  <si>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</si>
  <si>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</si>
  <si>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</si>
  <si>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</si>
  <si>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</si>
  <si>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</si>
  <si>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</si>
  <si>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</si>
  <si>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</si>
  <si>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</si>
  <si>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</si>
  <si>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</si>
  <si>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</si>
  <si>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</si>
  <si>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</si>
  <si>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</si>
  <si>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</si>
  <si>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</si>
  <si>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</si>
  <si>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</si>
  <si>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</si>
  <si>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</si>
  <si>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</si>
  <si>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</si>
  <si>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</si>
  <si>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</si>
  <si>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</si>
  <si>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</si>
  <si>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</si>
  <si>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</si>
  <si>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</si>
  <si>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</si>
  <si>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</si>
  <si>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</si>
  <si>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</si>
  <si>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</si>
  <si>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</si>
  <si>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</si>
  <si>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</si>
  <si>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</si>
  <si>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</si>
  <si>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</si>
  <si>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</si>
  <si>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</si>
  <si>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</si>
  <si>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</si>
  <si>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</si>
  <si>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</si>
  <si>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</si>
  <si>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</si>
  <si>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</si>
  <si>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</si>
  <si>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</si>
  <si>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</si>
  <si>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</si>
  <si>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</si>
  <si>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</si>
  <si>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</si>
  <si>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</si>
  <si>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</si>
  <si>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</si>
  <si>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</si>
  <si>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</si>
  <si>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</si>
  <si>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</si>
  <si>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</si>
  <si>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</si>
  <si>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</si>
  <si>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</si>
  <si>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</si>
  <si>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</si>
  <si>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</si>
  <si>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</si>
  <si>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</si>
  <si>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</si>
  <si>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</si>
  <si>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</si>
  <si>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</si>
  <si>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</si>
  <si>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</si>
  <si>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</si>
  <si>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</si>
  <si>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</si>
  <si>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</si>
  <si>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</si>
  <si>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</si>
  <si>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</si>
  <si>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</si>
  <si>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</si>
  <si>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</si>
  <si>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</si>
  <si>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</si>
  <si>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</si>
  <si>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</si>
  <si>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</si>
  <si>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</si>
  <si>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</si>
  <si>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</si>
  <si>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</si>
  <si>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</si>
  <si>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</si>
  <si>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</si>
  <si>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</si>
  <si>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</si>
  <si>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</si>
  <si>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</si>
  <si>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</si>
  <si>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</si>
  <si>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</si>
  <si>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</si>
  <si>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</si>
  <si>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</si>
  <si>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</si>
  <si>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</si>
  <si>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</si>
  <si>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</si>
  <si>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</si>
  <si>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</si>
  <si>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</si>
  <si>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</si>
  <si>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</si>
  <si>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</si>
  <si>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</si>
  <si>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</si>
  <si>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</si>
  <si>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</si>
  <si>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</si>
  <si>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</si>
  <si>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</si>
  <si>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</si>
  <si>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</si>
  <si>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</si>
  <si>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</si>
  <si>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</si>
  <si>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</si>
  <si>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</si>
  <si>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</si>
  <si>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</si>
  <si>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</si>
  <si>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</si>
  <si>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</si>
  <si>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</si>
  <si>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</si>
  <si>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</si>
  <si>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</si>
  <si>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</si>
  <si>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</si>
  <si>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</si>
  <si>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</si>
  <si>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</si>
  <si>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</si>
  <si>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</si>
  <si>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</si>
  <si>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</si>
  <si>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</si>
  <si>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</si>
  <si>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</si>
  <si>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</si>
  <si>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</si>
  <si>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</si>
  <si>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</si>
  <si>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</si>
  <si>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</si>
  <si>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</si>
  <si>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</si>
  <si>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</si>
  <si>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</si>
  <si>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</si>
  <si>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</si>
  <si>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</si>
  <si>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</si>
  <si>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</si>
  <si>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</si>
  <si>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</si>
  <si>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</si>
  <si>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</si>
  <si>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</si>
  <si>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</si>
  <si>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</si>
  <si>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</si>
  <si>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</si>
  <si>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</si>
  <si>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</si>
  <si>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</si>
  <si>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</si>
  <si>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</si>
  <si>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</si>
  <si>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</si>
  <si>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</si>
  <si>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</si>
  <si>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</si>
  <si>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</si>
  <si>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</si>
  <si>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</si>
  <si>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</si>
  <si>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</si>
  <si>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</si>
  <si>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</si>
  <si>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</si>
  <si>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</si>
  <si>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</si>
  <si>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</si>
  <si>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</si>
  <si>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</si>
  <si>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</si>
  <si>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</si>
  <si>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</si>
  <si>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</si>
  <si>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</si>
  <si>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</si>
  <si>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</si>
  <si>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</si>
  <si>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</si>
  <si>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</si>
  <si>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</si>
  <si>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</si>
  <si>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</si>
  <si>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</si>
  <si>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</si>
  <si>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</si>
  <si>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</si>
  <si>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</si>
  <si>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</si>
  <si>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</si>
  <si>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</si>
  <si>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</si>
  <si>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</si>
  <si>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</si>
  <si>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</si>
  <si>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</si>
  <si>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</si>
  <si>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</si>
  <si>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</si>
  <si>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</si>
  <si>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</si>
  <si>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</si>
  <si>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</si>
  <si>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</si>
  <si>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</si>
  <si>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</si>
  <si>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</si>
  <si>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</si>
  <si>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</si>
  <si>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</si>
  <si>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</si>
  <si>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</si>
  <si>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</si>
  <si>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</si>
  <si>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</si>
  <si>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</si>
  <si>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</si>
  <si>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</si>
  <si>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</si>
  <si>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</si>
  <si>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</si>
  <si>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</si>
  <si>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</si>
  <si>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</si>
  <si>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</si>
  <si>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</si>
  <si>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</si>
  <si>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</si>
  <si>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</si>
  <si>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</si>
  <si>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</si>
  <si>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</si>
  <si>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</si>
  <si>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</si>
  <si>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</si>
  <si>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</si>
  <si>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</si>
  <si>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</si>
  <si>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</si>
  <si>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</si>
  <si>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</si>
  <si>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</si>
  <si>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</si>
  <si>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</si>
  <si>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</si>
  <si>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</si>
  <si>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</si>
  <si>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</si>
  <si>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</si>
  <si>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</si>
  <si>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</si>
  <si>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</si>
  <si>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</si>
  <si>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</si>
  <si>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</si>
  <si>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</si>
  <si>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</si>
  <si>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</si>
  <si>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</si>
  <si>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</si>
  <si>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</si>
  <si>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</si>
  <si>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</si>
  <si>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</si>
  <si>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</si>
  <si>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</si>
  <si>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</si>
  <si>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</si>
  <si>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</si>
  <si>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</si>
  <si>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</si>
  <si>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</si>
  <si>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</si>
  <si>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</si>
  <si>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</si>
  <si>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</si>
  <si>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</si>
  <si>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</si>
  <si>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</si>
  <si>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</si>
  <si>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</si>
  <si>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</si>
  <si>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</si>
  <si>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</si>
  <si>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</si>
  <si>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</si>
  <si>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</si>
  <si>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</si>
  <si>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</si>
  <si>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</si>
  <si>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</si>
  <si>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</si>
  <si>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</si>
  <si>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</si>
  <si>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</si>
  <si>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</si>
  <si>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</si>
  <si>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</si>
  <si>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</si>
  <si>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</si>
  <si>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</si>
  <si>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</si>
  <si>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</si>
  <si>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</si>
  <si>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</si>
  <si>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</si>
  <si>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</si>
  <si>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</si>
  <si>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</si>
  <si>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</si>
  <si>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</si>
  <si>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</si>
  <si>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</si>
  <si>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</si>
  <si>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</si>
  <si>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</si>
  <si>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</si>
  <si>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</si>
  <si>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</si>
  <si>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</si>
  <si>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</si>
  <si>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</si>
  <si>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</si>
  <si>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</si>
  <si>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</si>
  <si>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</si>
  <si>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</si>
  <si>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</si>
  <si>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</si>
  <si>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</si>
  <si>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</si>
  <si>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</si>
  <si>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</si>
  <si>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</si>
  <si>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</si>
  <si>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</si>
  <si>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</si>
  <si>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</si>
  <si>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</si>
  <si>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</si>
  <si>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</si>
  <si>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</si>
  <si>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</si>
  <si>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</si>
  <si>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</si>
  <si>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</si>
  <si>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</si>
  <si>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</si>
  <si>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</si>
  <si>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</si>
  <si>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</si>
  <si>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</si>
  <si>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</si>
  <si>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</si>
  <si>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</si>
  <si>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</si>
  <si>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</si>
  <si>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</si>
  <si>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</si>
  <si>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</si>
  <si>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</si>
  <si>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</si>
  <si>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</si>
  <si>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</si>
  <si>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</si>
  <si>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</si>
  <si>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</si>
  <si>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</si>
  <si>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</si>
  <si>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</si>
  <si>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</si>
  <si>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</si>
  <si>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</si>
  <si>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</si>
  <si>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</si>
  <si>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</si>
  <si>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</si>
  <si>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</si>
  <si>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</si>
  <si>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</si>
  <si>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</si>
  <si>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</si>
  <si>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</si>
  <si>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</si>
  <si>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</si>
  <si>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</si>
  <si>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</si>
  <si>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</si>
  <si>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</si>
  <si>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</si>
  <si>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</si>
  <si>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</si>
  <si>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</si>
  <si>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</si>
  <si>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</si>
  <si>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</si>
  <si>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</si>
  <si>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</si>
  <si>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</si>
  <si>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</si>
  <si>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</si>
  <si>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</si>
  <si>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</si>
  <si>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</si>
  <si>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</si>
  <si>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</si>
  <si>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</si>
  <si>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</si>
  <si>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</si>
  <si>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</si>
  <si>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</si>
  <si>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</si>
  <si>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</si>
  <si>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</si>
  <si>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</si>
  <si>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</si>
  <si>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</si>
  <si>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</si>
  <si>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</si>
  <si>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</si>
  <si>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</si>
  <si>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</si>
  <si>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</si>
  <si>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</si>
  <si>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</si>
  <si>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</si>
  <si>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</si>
  <si>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</si>
  <si>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</si>
  <si>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</si>
  <si>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</si>
  <si>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</si>
  <si>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</si>
  <si>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</si>
  <si>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</si>
  <si>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</si>
  <si>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</si>
  <si>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</si>
  <si>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</si>
  <si>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</si>
  <si>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</si>
  <si>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</si>
  <si>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</si>
  <si>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</si>
  <si>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</si>
  <si>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</si>
  <si>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</si>
  <si>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</si>
  <si>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</si>
  <si>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</si>
  <si>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</si>
  <si>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</si>
  <si>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</si>
  <si>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</si>
  <si>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</si>
  <si>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</si>
  <si>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</si>
  <si>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</si>
  <si>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</si>
  <si>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</si>
  <si>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</si>
  <si>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</si>
  <si>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</si>
  <si>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</si>
  <si>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</si>
  <si>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</si>
  <si>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</si>
  <si>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</si>
  <si>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</si>
  <si>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</si>
  <si>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</si>
  <si>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</si>
  <si>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</si>
  <si>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</si>
  <si>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</si>
  <si>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</si>
  <si>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</si>
  <si>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</si>
  <si>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</si>
  <si>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</si>
  <si>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</si>
  <si>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</si>
  <si>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</si>
  <si>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</si>
  <si>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</si>
  <si>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</si>
  <si>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</si>
  <si>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</si>
  <si>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</si>
  <si>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</si>
  <si>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</si>
  <si>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</si>
  <si>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</si>
  <si>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</si>
  <si>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</si>
  <si>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</si>
  <si>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</si>
  <si>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</si>
  <si>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</si>
  <si>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</si>
  <si>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</si>
  <si>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</si>
  <si>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</si>
  <si>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</si>
  <si>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</si>
  <si>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</si>
  <si>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</si>
  <si>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</si>
  <si>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</si>
  <si>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</si>
  <si>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</si>
  <si>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</si>
  <si>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</si>
  <si>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</si>
  <si>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</si>
  <si>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</si>
  <si>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</si>
  <si>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</si>
  <si>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</si>
  <si>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</si>
  <si>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</si>
  <si>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</si>
  <si>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</si>
  <si>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</si>
  <si>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</si>
  <si>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</si>
  <si>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</si>
  <si>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</si>
  <si>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</si>
  <si>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</si>
  <si>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</si>
  <si>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</si>
  <si>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</si>
  <si>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</si>
  <si>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</si>
  <si>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</si>
  <si>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</si>
  <si>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</si>
  <si>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</si>
  <si>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</si>
  <si>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</si>
  <si>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</si>
  <si>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</si>
  <si>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</si>
  <si>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</si>
  <si>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</si>
  <si>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</si>
  <si>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</si>
  <si>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</si>
  <si>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</si>
  <si>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</si>
  <si>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</si>
  <si>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</si>
  <si>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</si>
  <si>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</si>
  <si>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</si>
  <si>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</si>
  <si>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</si>
  <si>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</si>
  <si>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</si>
  <si>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</si>
  <si>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</si>
  <si>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</si>
  <si>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</si>
  <si>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</si>
  <si>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</si>
  <si>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</si>
  <si>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</si>
  <si>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</si>
  <si>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</si>
  <si>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</si>
  <si>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</si>
  <si>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</si>
  <si>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</si>
  <si>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</si>
  <si>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</si>
  <si>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</si>
  <si>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</si>
  <si>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</si>
  <si>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</si>
  <si>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</si>
  <si>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</si>
  <si>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</si>
  <si>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</si>
  <si>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</si>
  <si>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</si>
  <si>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</si>
  <si>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</si>
  <si>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</si>
  <si>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</si>
  <si>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</si>
  <si>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</si>
  <si>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</si>
  <si>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</si>
  <si>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</si>
  <si>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</si>
  <si>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</si>
  <si>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</si>
  <si>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</si>
  <si>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</si>
  <si>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</si>
  <si>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</si>
  <si>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</si>
  <si>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</si>
  <si>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</si>
  <si>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</si>
  <si>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</si>
  <si>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</si>
  <si>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</si>
  <si>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</si>
  <si>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</si>
  <si>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</si>
  <si>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</si>
  <si>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</si>
  <si>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</si>
  <si>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</si>
  <si>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</si>
  <si>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</si>
  <si>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</si>
  <si>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</si>
  <si>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</si>
  <si>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</si>
  <si>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</si>
  <si>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</si>
  <si>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</si>
  <si>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</si>
  <si>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</si>
  <si>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</si>
  <si>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</si>
  <si>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</si>
  <si>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</si>
  <si>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</si>
  <si>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</si>
  <si>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</si>
  <si>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</si>
  <si>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</si>
  <si>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</si>
  <si>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</si>
  <si>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</si>
  <si>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</si>
  <si>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</si>
  <si>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</si>
  <si>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</si>
  <si>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</si>
  <si>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</si>
  <si>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</si>
  <si>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</si>
  <si>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</si>
  <si>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</si>
  <si>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</si>
  <si>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</si>
  <si>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</si>
  <si>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</si>
  <si>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</si>
  <si>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</si>
  <si>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</si>
  <si>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</si>
  <si>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</si>
  <si>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</si>
  <si>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</si>
  <si>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</si>
  <si>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</si>
  <si>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</si>
  <si>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</si>
  <si>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</si>
  <si>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</si>
  <si>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</si>
  <si>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</si>
  <si>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</si>
  <si>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</si>
  <si>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</si>
  <si>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</si>
  <si>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</si>
  <si>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</si>
  <si>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</si>
  <si>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</si>
  <si>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</si>
  <si>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</si>
  <si>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</si>
  <si>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</si>
  <si>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</si>
  <si>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</si>
  <si>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</si>
  <si>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</si>
  <si>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</si>
  <si>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</si>
  <si>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</si>
  <si>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</si>
  <si>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</si>
  <si>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</si>
  <si>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</si>
  <si>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</si>
  <si>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</si>
  <si>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</si>
  <si>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</si>
  <si>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</si>
  <si>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</si>
  <si>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</si>
  <si>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</si>
  <si>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</si>
  <si>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</si>
  <si>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</si>
  <si>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</si>
  <si>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</si>
  <si>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</si>
  <si>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</si>
  <si>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</si>
  <si>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</si>
  <si>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</si>
  <si>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</si>
  <si>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</si>
  <si>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</si>
  <si>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</si>
  <si>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</si>
  <si>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</si>
  <si>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</si>
  <si>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</si>
  <si>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</si>
  <si>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</si>
  <si>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</si>
  <si>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</si>
  <si>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</si>
  <si>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</si>
  <si>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</si>
  <si>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</si>
  <si>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</si>
  <si>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</si>
  <si>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</si>
  <si>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</si>
  <si>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</si>
  <si>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</si>
  <si>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</si>
  <si>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</si>
  <si>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</si>
  <si>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</si>
  <si>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</si>
  <si>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</si>
  <si>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</si>
  <si>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</si>
  <si>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</si>
  <si>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</si>
  <si>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</si>
  <si>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</si>
  <si>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</si>
  <si>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</si>
  <si>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</si>
  <si>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</si>
  <si>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</si>
  <si>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</si>
  <si>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</si>
  <si>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</si>
  <si>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</si>
  <si>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</si>
  <si>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</si>
  <si>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</si>
  <si>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</si>
  <si>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</si>
  <si>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</si>
  <si>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</si>
  <si>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</si>
  <si>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</si>
  <si>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</si>
  <si>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</si>
  <si>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</si>
  <si>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</si>
  <si>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</si>
  <si>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</si>
  <si>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</si>
  <si>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</si>
  <si>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</si>
  <si>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</si>
  <si>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</si>
  <si>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</si>
  <si>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</si>
  <si>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</si>
  <si>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</si>
  <si>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</si>
  <si>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</si>
  <si>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</si>
  <si>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</si>
  <si>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</si>
  <si>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</si>
  <si>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</si>
  <si>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</si>
  <si>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</si>
  <si>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</si>
  <si>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</si>
  <si>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</si>
  <si>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</si>
  <si>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</si>
  <si>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</si>
  <si>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</si>
  <si>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</si>
  <si>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</si>
  <si>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</si>
  <si>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</si>
  <si>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</si>
  <si>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</si>
  <si>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</si>
  <si>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</si>
  <si>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</si>
  <si>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</si>
  <si>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</si>
  <si>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</si>
  <si>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</si>
  <si>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</si>
  <si>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</si>
  <si>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</si>
  <si>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</si>
  <si>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</si>
  <si>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</si>
  <si>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</si>
  <si>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</si>
  <si>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</si>
  <si>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</si>
  <si>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</si>
  <si>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</si>
  <si>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</si>
  <si>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</si>
  <si>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</si>
  <si>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</si>
  <si>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</si>
  <si>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</si>
  <si>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</si>
  <si>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</si>
  <si>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</si>
  <si>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</si>
  <si>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</si>
  <si>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</si>
  <si>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</si>
  <si>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</si>
  <si>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</si>
  <si>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</si>
  <si>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</si>
  <si>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</si>
  <si>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</si>
  <si>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</si>
  <si>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</si>
  <si>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</si>
  <si>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</si>
  <si>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</si>
  <si>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</si>
  <si>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</si>
  <si>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</si>
  <si>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</si>
  <si>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</si>
  <si>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</si>
  <si>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</si>
  <si>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</si>
  <si>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</si>
  <si>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</si>
  <si>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</si>
  <si>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</si>
  <si>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</si>
  <si>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</si>
  <si>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</si>
  <si>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</si>
  <si>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</si>
  <si>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</si>
  <si>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</si>
  <si>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</si>
  <si>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</si>
  <si>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</si>
  <si>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</si>
  <si>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</si>
  <si>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</si>
  <si>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</si>
  <si>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</si>
  <si>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</si>
  <si>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</si>
  <si>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</si>
  <si>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</si>
  <si>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</si>
  <si>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</si>
  <si>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</si>
  <si>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</si>
  <si>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</si>
  <si>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</si>
  <si>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</si>
  <si>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</si>
  <si>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</si>
  <si>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</si>
  <si>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</si>
  <si>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</si>
  <si>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</si>
  <si>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</si>
  <si>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</si>
  <si>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</si>
  <si>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</si>
  <si>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</si>
  <si>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</si>
  <si>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</si>
  <si>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</si>
  <si>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</si>
  <si>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</si>
  <si>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</si>
  <si>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</si>
  <si>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</si>
  <si>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</si>
  <si>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</si>
  <si>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</si>
  <si>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</si>
  <si>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</si>
  <si>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</si>
  <si>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</si>
  <si>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</si>
  <si>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</si>
  <si>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</si>
  <si>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</si>
  <si>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</si>
  <si>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</si>
  <si>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</si>
  <si>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</si>
  <si>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</si>
  <si>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</si>
  <si>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</si>
  <si>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</si>
  <si>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</si>
  <si>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</si>
  <si>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</si>
  <si>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</si>
  <si>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</si>
  <si>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</si>
  <si>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</si>
  <si>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</si>
  <si>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</si>
  <si>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</si>
  <si>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</si>
  <si>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</si>
  <si>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</si>
  <si>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</si>
  <si>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</si>
  <si>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</si>
  <si>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</si>
  <si>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</si>
  <si>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</si>
  <si>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</si>
  <si>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</si>
  <si>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</si>
  <si>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</si>
  <si>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</si>
  <si>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</si>
  <si>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</si>
  <si>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</si>
  <si>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</si>
  <si>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</si>
  <si>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</si>
  <si>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</si>
  <si>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</si>
  <si>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</si>
  <si>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</si>
  <si>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</si>
  <si>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</si>
  <si>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</si>
  <si>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</si>
  <si>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</si>
  <si>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</si>
  <si>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</si>
  <si>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</si>
  <si>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</si>
  <si>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</si>
  <si>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</si>
  <si>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</si>
  <si>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</si>
  <si>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</si>
  <si>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</si>
  <si>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</si>
  <si>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</si>
  <si>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</si>
  <si>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</si>
  <si>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</si>
  <si>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</si>
  <si>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</si>
  <si>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</si>
  <si>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</si>
  <si>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</si>
  <si>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</si>
  <si>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</si>
  <si>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</si>
  <si>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</si>
  <si>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</si>
  <si>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</si>
  <si>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</si>
  <si>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</si>
  <si>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</si>
  <si>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</si>
  <si>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</si>
  <si>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</si>
  <si>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</si>
  <si>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</si>
  <si>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</si>
  <si>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</si>
  <si>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</si>
  <si>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</si>
  <si>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</si>
  <si>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</si>
  <si>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</si>
  <si>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</si>
  <si>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</si>
  <si>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</si>
  <si>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</si>
  <si>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</si>
  <si>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</si>
  <si>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</si>
  <si>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</si>
  <si>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</si>
  <si>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</si>
  <si>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</si>
  <si>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</si>
  <si>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</si>
  <si>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</si>
  <si>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</si>
  <si>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</si>
  <si>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</si>
  <si>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</si>
  <si>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</si>
  <si>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</si>
  <si>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</si>
  <si>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</si>
  <si>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</si>
  <si>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</si>
  <si>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</si>
  <si>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</si>
  <si>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</si>
  <si>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</si>
  <si>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</si>
  <si>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</si>
  <si>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</si>
  <si>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</si>
  <si>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</si>
  <si>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</si>
  <si>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</si>
  <si>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</si>
  <si>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</si>
  <si>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</si>
  <si>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</si>
  <si>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</si>
  <si>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</si>
  <si>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</si>
  <si>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</si>
  <si>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</si>
  <si>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</si>
  <si>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</si>
  <si>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</si>
  <si>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</si>
  <si>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</si>
  <si>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</si>
  <si>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</si>
  <si>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</si>
  <si>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</si>
  <si>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</si>
  <si>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</si>
  <si>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</si>
  <si>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</si>
  <si>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</si>
  <si>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</si>
  <si>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</si>
  <si>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</si>
  <si>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</si>
  <si>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</si>
  <si>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</si>
  <si>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</si>
  <si>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</si>
  <si>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</si>
  <si>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</si>
  <si>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</si>
  <si>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</si>
  <si>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</si>
  <si>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</si>
  <si>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</si>
  <si>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</si>
  <si>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</si>
  <si>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</si>
  <si>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</si>
  <si>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</si>
  <si>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</si>
  <si>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</si>
  <si>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</si>
  <si>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</si>
  <si>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</si>
  <si>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</si>
  <si>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</si>
  <si>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</si>
  <si>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</si>
  <si>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</si>
  <si>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</si>
  <si>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</si>
  <si>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</si>
  <si>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</si>
  <si>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</si>
  <si>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</si>
  <si>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</si>
  <si>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</si>
  <si>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</si>
  <si>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</si>
  <si>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</si>
  <si>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</si>
  <si>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</si>
  <si>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</si>
  <si>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</si>
  <si>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</si>
  <si>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</si>
  <si>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</si>
  <si>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</si>
  <si>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</si>
  <si>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</si>
  <si>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</si>
  <si>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</si>
  <si>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</si>
  <si>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</si>
  <si>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</si>
  <si>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</si>
  <si>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</si>
  <si>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</si>
  <si>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</si>
  <si>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</si>
  <si>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</si>
  <si>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</si>
  <si>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</si>
  <si>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</si>
  <si>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</si>
  <si>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</si>
  <si>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</si>
  <si>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</si>
  <si>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</si>
  <si>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</si>
  <si>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</si>
  <si>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</si>
  <si>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</si>
  <si>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</si>
  <si>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</si>
  <si>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</si>
  <si>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</si>
  <si>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</si>
  <si>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</si>
  <si>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</si>
  <si>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</si>
  <si>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</si>
  <si>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</si>
  <si>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</si>
  <si>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</si>
  <si>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</si>
  <si>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</si>
  <si>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</si>
  <si>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</si>
  <si>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</si>
  <si>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</si>
  <si>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</si>
  <si>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</si>
  <si>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</si>
  <si>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</si>
  <si>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</si>
  <si>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</si>
  <si>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</si>
  <si>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</si>
  <si>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</si>
  <si>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</si>
  <si>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</si>
  <si>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</si>
  <si>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</si>
  <si>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</si>
  <si>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</si>
  <si>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</si>
  <si>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</si>
  <si>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</si>
  <si>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</si>
  <si>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</si>
  <si>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</si>
  <si>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</si>
  <si>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</si>
  <si>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</si>
  <si>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</si>
  <si>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</si>
  <si>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</si>
  <si>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</si>
  <si>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</si>
  <si>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</si>
  <si>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</si>
  <si>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</si>
  <si>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</si>
  <si>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</si>
  <si>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</si>
  <si>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</si>
  <si>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</si>
  <si>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</si>
  <si>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</si>
  <si>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</si>
  <si>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</si>
  <si>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</si>
  <si>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</si>
  <si>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</si>
  <si>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</si>
  <si>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</si>
  <si>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</si>
  <si>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</si>
  <si>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</si>
  <si>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</si>
  <si>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</si>
  <si>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</si>
  <si>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</si>
  <si>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</si>
  <si>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</si>
  <si>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</si>
  <si>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</si>
  <si>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</si>
  <si>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</si>
  <si>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</si>
  <si>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</si>
  <si>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</si>
  <si>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</si>
  <si>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</si>
  <si>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</si>
  <si>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</si>
  <si>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</si>
  <si>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</si>
  <si>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</si>
  <si>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</si>
  <si>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</si>
  <si>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</si>
  <si>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</si>
  <si>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</si>
  <si>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</si>
  <si>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</si>
  <si>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</si>
  <si>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</si>
  <si>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</si>
  <si>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</si>
  <si>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</si>
  <si>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</si>
  <si>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</si>
  <si>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</si>
  <si>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</si>
  <si>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</si>
  <si>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</si>
  <si>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</si>
  <si>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</si>
  <si>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</si>
  <si>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</si>
  <si>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</si>
  <si>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</si>
  <si>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</si>
  <si>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</si>
  <si>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</si>
  <si>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</si>
  <si>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</si>
  <si>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</si>
  <si>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</si>
  <si>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</si>
  <si>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</si>
  <si>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</si>
  <si>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</si>
  <si>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</si>
  <si>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</si>
  <si>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</si>
  <si>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</si>
  <si>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</si>
  <si>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</si>
  <si>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</si>
  <si>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</si>
  <si>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</si>
  <si>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</si>
  <si>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</si>
  <si>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</si>
  <si>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</si>
  <si>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</si>
  <si>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</si>
  <si>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</si>
  <si>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</si>
  <si>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</si>
  <si>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</si>
  <si>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</si>
  <si>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</si>
  <si>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</si>
  <si>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</si>
  <si>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</si>
  <si>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</si>
  <si>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</si>
  <si>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</si>
  <si>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</si>
  <si>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</si>
  <si>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</si>
  <si>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</si>
  <si>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</si>
  <si>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</si>
  <si>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</si>
  <si>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</si>
  <si>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</si>
  <si>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</si>
  <si>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</si>
  <si>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</si>
  <si>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</si>
  <si>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</si>
  <si>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</si>
  <si>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</si>
  <si>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</si>
  <si>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</si>
  <si>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</si>
  <si>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</si>
  <si>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</si>
  <si>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</si>
  <si>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</si>
  <si>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</si>
  <si>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</si>
  <si>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</si>
  <si>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</si>
  <si>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</si>
  <si>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</si>
  <si>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</si>
  <si>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</si>
  <si>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</si>
  <si>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</si>
  <si>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</si>
  <si>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</si>
  <si>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</si>
  <si>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</si>
  <si>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</si>
  <si>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</si>
  <si>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</si>
  <si>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</si>
  <si>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</si>
  <si>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</si>
  <si>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</si>
  <si>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</si>
  <si>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</si>
  <si>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</si>
  <si>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</si>
  <si>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</si>
  <si>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</si>
  <si>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</si>
  <si>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</si>
  <si>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</si>
  <si>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</si>
  <si>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</si>
  <si>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</si>
  <si>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</si>
  <si>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</si>
  <si>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</si>
  <si>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</si>
  <si>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</si>
  <si>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</si>
  <si>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</si>
  <si>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</si>
  <si>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</si>
  <si>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</si>
  <si>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</si>
  <si>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</si>
  <si>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</si>
  <si>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</si>
  <si>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</si>
  <si>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</si>
  <si>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</si>
  <si>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</si>
  <si>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</si>
  <si>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</si>
  <si>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</si>
  <si>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</si>
  <si>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</si>
  <si>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</si>
  <si>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</si>
  <si>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</si>
  <si>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</si>
  <si>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</si>
  <si>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</si>
  <si>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</si>
  <si>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</si>
  <si>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</si>
  <si>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</si>
  <si>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</si>
  <si>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</si>
  <si>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</si>
  <si>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</si>
  <si>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</si>
  <si>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</si>
  <si>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</si>
  <si>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</si>
  <si>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</si>
  <si>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</si>
  <si>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</si>
  <si>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</si>
  <si>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</si>
  <si>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</si>
  <si>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</si>
  <si>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</si>
  <si>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</si>
  <si>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</si>
  <si>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</si>
  <si>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</si>
  <si>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</si>
  <si>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</si>
  <si>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</si>
  <si>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</si>
  <si>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</si>
  <si>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</si>
  <si>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</si>
  <si>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</si>
  <si>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</si>
  <si>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</si>
  <si>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</si>
  <si>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</si>
  <si>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</si>
  <si>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</si>
  <si>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</si>
  <si>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</si>
  <si>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</si>
  <si>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</si>
  <si>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</si>
  <si>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</si>
  <si>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</si>
  <si>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</si>
  <si>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</si>
  <si>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</si>
  <si>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</si>
  <si>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</si>
  <si>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</si>
  <si>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</si>
  <si>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</si>
  <si>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</si>
  <si>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</si>
  <si>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</si>
  <si>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</si>
  <si>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</si>
  <si>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</si>
  <si>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</si>
  <si>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</si>
  <si>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</si>
  <si>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</si>
  <si>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</si>
  <si>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</si>
  <si>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</si>
  <si>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</si>
  <si>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</si>
  <si>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</si>
  <si>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</si>
  <si>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</si>
  <si>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</si>
  <si>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</si>
  <si>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</si>
  <si>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</si>
  <si>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</si>
  <si>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</si>
  <si>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</si>
  <si>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</si>
  <si>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</si>
  <si>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</si>
  <si>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</si>
  <si>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</si>
  <si>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</si>
  <si>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</si>
  <si>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</si>
  <si>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</si>
  <si>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</si>
  <si>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</si>
  <si>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</si>
  <si>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</si>
  <si>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</si>
  <si>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</si>
  <si>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</si>
  <si>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</si>
  <si>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</si>
  <si>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</si>
  <si>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</si>
  <si>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</si>
  <si>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</si>
  <si>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</si>
  <si>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</si>
  <si>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</si>
  <si>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</si>
  <si>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</si>
  <si>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</si>
  <si>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</si>
  <si>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</si>
  <si>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</si>
  <si>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</si>
  <si>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</si>
  <si>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</si>
  <si>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</si>
  <si>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</si>
  <si>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</si>
  <si>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</si>
  <si>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</si>
  <si>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</si>
  <si>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</si>
  <si>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</si>
  <si>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</si>
  <si>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</si>
  <si>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</si>
  <si>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</si>
  <si>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</si>
  <si>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</si>
  <si>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</si>
  <si>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</si>
  <si>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</si>
  <si>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</si>
  <si>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</si>
  <si>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</si>
  <si>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</si>
  <si>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</si>
  <si>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</si>
  <si>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</si>
  <si>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</si>
  <si>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</si>
  <si>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</si>
  <si>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</si>
  <si>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</si>
  <si>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</si>
  <si>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</si>
  <si>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</si>
  <si>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</si>
  <si>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</si>
  <si>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</si>
  <si>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</si>
  <si>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</si>
  <si>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</si>
  <si>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</si>
  <si>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</si>
  <si>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</si>
  <si>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</si>
  <si>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</si>
  <si>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</si>
  <si>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</si>
  <si>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</si>
  <si>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</si>
  <si>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</si>
  <si>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</si>
  <si>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</si>
  <si>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</si>
  <si>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</si>
  <si>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</si>
  <si>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</si>
  <si>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</si>
  <si>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</si>
  <si>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</si>
  <si>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</si>
  <si>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</si>
  <si>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</si>
  <si>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</si>
  <si>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</si>
  <si>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</si>
  <si>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</si>
  <si>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</si>
  <si>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</si>
  <si>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</si>
  <si>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</si>
  <si>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</si>
  <si>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</si>
  <si>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</si>
  <si>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</si>
  <si>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</si>
  <si>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</si>
  <si>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</si>
  <si>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</si>
  <si>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</si>
  <si>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</si>
  <si>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</si>
  <si>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</si>
  <si>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</si>
  <si>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</si>
  <si>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</si>
  <si>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</si>
  <si>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</si>
  <si>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</si>
  <si>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</si>
  <si>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</si>
  <si>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</si>
  <si>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</si>
  <si>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</si>
  <si>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</si>
  <si>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</si>
  <si>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</si>
  <si>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</si>
  <si>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</si>
  <si>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</si>
  <si>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</si>
  <si>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</si>
  <si>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</si>
  <si>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</si>
  <si>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</si>
  <si>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</si>
  <si>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</si>
  <si>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</si>
  <si>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</si>
  <si>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</si>
  <si>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</si>
  <si>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</si>
  <si>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</si>
  <si>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</si>
  <si>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</si>
  <si>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</si>
  <si>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</si>
  <si>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</si>
  <si>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</si>
  <si>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</si>
  <si>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</si>
  <si>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</si>
  <si>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</si>
  <si>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</si>
  <si>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</si>
  <si>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</si>
  <si>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</si>
  <si>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</si>
  <si>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</si>
  <si>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</si>
  <si>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</si>
  <si>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</si>
  <si>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</si>
  <si>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</si>
  <si>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</si>
  <si>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</si>
  <si>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</si>
  <si>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</si>
  <si>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</si>
  <si>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</si>
  <si>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</si>
  <si>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</si>
  <si>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</si>
  <si>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</si>
  <si>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</si>
  <si>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</si>
  <si>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</si>
  <si>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</si>
  <si>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</si>
  <si>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</si>
  <si>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</si>
  <si>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</si>
  <si>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</si>
  <si>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</si>
  <si>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</si>
  <si>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</si>
  <si>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</si>
  <si>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</si>
  <si>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</si>
  <si>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</si>
  <si>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</si>
  <si>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</si>
  <si>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</si>
  <si>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</si>
  <si>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</si>
  <si>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</si>
  <si>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</si>
  <si>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</si>
  <si>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</si>
  <si>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</si>
  <si>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</si>
  <si>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</si>
  <si>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</si>
  <si>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</si>
  <si>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</si>
  <si>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</si>
  <si>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</si>
  <si>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</si>
  <si>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</si>
  <si>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</si>
  <si>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</si>
  <si>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</si>
  <si>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</si>
  <si>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</si>
  <si>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</si>
  <si>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</si>
  <si>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</si>
  <si>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</si>
  <si>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</si>
  <si>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</si>
  <si>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</si>
  <si>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</si>
  <si>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</si>
  <si>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</si>
  <si>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</si>
  <si>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</si>
  <si>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</si>
  <si>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</si>
  <si>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</si>
  <si>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</si>
  <si>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</si>
  <si>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</si>
  <si>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</si>
  <si>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</si>
  <si>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</si>
  <si>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</si>
  <si>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</si>
  <si>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</si>
  <si>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</si>
  <si>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</si>
  <si>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</si>
  <si>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</si>
  <si>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</si>
  <si>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</si>
  <si>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</si>
  <si>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</si>
  <si>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</si>
  <si>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</si>
  <si>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</si>
  <si>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</si>
  <si>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</si>
  <si>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</si>
  <si>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</si>
  <si>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</si>
  <si>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</si>
  <si>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</si>
  <si>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</si>
  <si>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</si>
  <si>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</si>
  <si>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</si>
  <si>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</si>
  <si>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</si>
  <si>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</si>
  <si>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</si>
  <si>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</si>
  <si>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</si>
  <si>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</si>
  <si>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</si>
  <si>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</si>
  <si>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</si>
  <si>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</si>
  <si>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</si>
  <si>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</si>
  <si>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</si>
  <si>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</si>
  <si>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</si>
  <si>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</si>
  <si>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</si>
  <si>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</si>
  <si>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</si>
  <si>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</si>
  <si>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</si>
  <si>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</si>
  <si>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</si>
  <si>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</si>
  <si>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</si>
  <si>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</si>
  <si>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</si>
  <si>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</si>
  <si>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</si>
  <si>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</si>
  <si>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</si>
  <si>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</si>
  <si>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</si>
  <si>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</si>
  <si>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</si>
  <si>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</si>
  <si>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</si>
  <si>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</si>
  <si>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</si>
  <si>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</si>
  <si>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</si>
  <si>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</si>
  <si>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</si>
  <si>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</si>
  <si>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</si>
  <si>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</si>
  <si>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</si>
  <si>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</si>
  <si>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</si>
  <si>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</si>
  <si>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</si>
  <si>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</si>
  <si>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</si>
  <si>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</si>
  <si>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</si>
  <si>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</si>
  <si>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</si>
  <si>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</si>
  <si>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</si>
  <si>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</si>
  <si>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</si>
  <si>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</si>
  <si>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</si>
  <si>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</si>
  <si>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</si>
  <si>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</si>
  <si>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</si>
  <si>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</si>
  <si>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</si>
  <si>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</si>
  <si>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</si>
  <si>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</si>
  <si>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</si>
  <si>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</si>
  <si>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</si>
  <si>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</si>
  <si>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</si>
  <si>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</si>
  <si>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</si>
  <si>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</si>
  <si>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</si>
  <si>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</si>
  <si>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</si>
  <si>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</si>
  <si>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</si>
  <si>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</si>
  <si>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</si>
  <si>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</si>
  <si>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</si>
  <si>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</si>
  <si>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</si>
  <si>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</si>
  <si>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</si>
  <si>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</si>
  <si>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</si>
  <si>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</si>
  <si>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</si>
  <si>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</si>
  <si>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</si>
  <si>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</si>
  <si>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</si>
  <si>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</si>
  <si>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</si>
  <si>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</si>
  <si>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</si>
  <si>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</si>
  <si>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</si>
  <si>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</si>
  <si>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</si>
  <si>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</si>
  <si>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</si>
  <si>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</si>
  <si>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</si>
  <si>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</si>
  <si>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</si>
  <si>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</si>
  <si>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</si>
  <si>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</si>
  <si>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</si>
  <si>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</si>
  <si>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</si>
  <si>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</si>
  <si>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</si>
  <si>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</si>
  <si>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</si>
  <si>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</si>
  <si>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</si>
  <si>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</si>
  <si>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</si>
  <si>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</si>
  <si>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</si>
  <si>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</si>
  <si>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</si>
  <si>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</si>
  <si>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</si>
  <si>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</si>
  <si>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</si>
  <si>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</si>
  <si>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</si>
  <si>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</si>
  <si>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</si>
  <si>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</si>
  <si>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</si>
  <si>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</si>
  <si>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</si>
  <si>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</si>
  <si>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</si>
  <si>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</si>
  <si>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</si>
  <si>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</si>
  <si>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</si>
  <si>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</si>
  <si>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</si>
  <si>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</si>
  <si>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</si>
  <si>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</si>
  <si>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</si>
  <si>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</si>
  <si>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</si>
  <si>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</si>
  <si>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</si>
  <si>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</si>
  <si>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</si>
  <si>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</si>
  <si>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</si>
  <si>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</si>
  <si>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</si>
  <si>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</si>
  <si>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</si>
  <si>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</si>
  <si>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</si>
  <si>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</si>
  <si>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</si>
  <si>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</si>
  <si>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</si>
  <si>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</si>
  <si>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</si>
  <si>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</si>
  <si>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</si>
  <si>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</si>
  <si>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</si>
  <si>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</si>
  <si>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</si>
  <si>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</si>
  <si>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</si>
  <si>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</si>
  <si>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</si>
  <si>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</si>
  <si>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</si>
  <si>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</si>
  <si>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</si>
  <si>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</si>
  <si>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</si>
  <si>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</si>
  <si>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</si>
  <si>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</si>
  <si>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</si>
  <si>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</si>
  <si>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</si>
  <si>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</si>
  <si>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</si>
  <si>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</si>
  <si>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</si>
  <si>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</si>
  <si>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</si>
  <si>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</si>
  <si>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</si>
  <si>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</si>
  <si>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</si>
  <si>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</si>
  <si>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</si>
  <si>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</si>
  <si>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</si>
  <si>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</si>
  <si>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</si>
  <si>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</si>
  <si>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</si>
  <si>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</si>
  <si>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</si>
  <si>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</si>
  <si>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</si>
  <si>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</si>
  <si>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</si>
  <si>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</si>
  <si>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</si>
  <si>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</si>
  <si>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</si>
  <si>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</si>
  <si>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</si>
  <si>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</si>
  <si>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</si>
  <si>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</si>
  <si>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</si>
  <si>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</si>
  <si>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</si>
  <si>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</si>
  <si>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</si>
  <si>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</si>
  <si>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</si>
  <si>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</si>
  <si>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</si>
  <si>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</si>
  <si>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</si>
  <si>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</si>
  <si>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</si>
  <si>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</si>
  <si>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</si>
  <si>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</si>
  <si>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</si>
  <si>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</si>
  <si>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</si>
  <si>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</si>
  <si>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</si>
  <si>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</si>
  <si>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</si>
  <si>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</si>
  <si>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</si>
  <si>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</si>
  <si>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</si>
  <si>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</si>
  <si>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</si>
  <si>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</si>
  <si>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</si>
  <si>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</si>
  <si>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</si>
  <si>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</si>
  <si>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</si>
  <si>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</si>
  <si>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</si>
  <si>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</si>
  <si>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</si>
  <si>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</si>
  <si>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</si>
  <si>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</si>
  <si>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</si>
  <si>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</si>
  <si>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</si>
  <si>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</si>
  <si>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</si>
  <si>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</si>
  <si>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</si>
  <si>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</si>
  <si>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</si>
  <si>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</si>
  <si>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</si>
  <si>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</si>
  <si>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</si>
  <si>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</si>
  <si>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</si>
  <si>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</si>
  <si>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</si>
  <si>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</si>
  <si>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</si>
  <si>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</si>
  <si>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</si>
  <si>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</si>
  <si>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</si>
  <si>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</si>
  <si>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</si>
  <si>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</si>
  <si>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</si>
  <si>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</si>
  <si>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</si>
  <si>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</si>
  <si>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</si>
  <si>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</si>
  <si>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</si>
  <si>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</si>
  <si>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</si>
  <si>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</si>
  <si>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</si>
  <si>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</si>
  <si>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</si>
  <si>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</si>
  <si>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</si>
  <si>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</si>
  <si>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</si>
  <si>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</si>
  <si>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</si>
  <si>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</si>
  <si>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</si>
  <si>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</si>
  <si>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</si>
  <si>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</si>
  <si>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</si>
  <si>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</si>
  <si>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</si>
  <si>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</si>
  <si>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</si>
  <si>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</si>
  <si>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</si>
  <si>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</si>
  <si>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</si>
  <si>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</si>
  <si>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</si>
  <si>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</si>
  <si>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</si>
  <si>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</si>
  <si>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</si>
  <si>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</si>
  <si>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</si>
  <si>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</si>
  <si>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</si>
  <si>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</si>
  <si>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</si>
  <si>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</si>
  <si>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</si>
  <si>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</si>
  <si>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</si>
  <si>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</si>
  <si>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</si>
  <si>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</si>
  <si>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</si>
  <si>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</si>
  <si>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</si>
  <si>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</si>
  <si>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</si>
  <si>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</si>
  <si>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</si>
  <si>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</si>
  <si>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</si>
  <si>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</si>
  <si>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</si>
  <si>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</si>
  <si>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</si>
  <si>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</si>
  <si>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</si>
  <si>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</si>
  <si>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</si>
  <si>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</si>
  <si>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</si>
  <si>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</si>
  <si>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</si>
  <si>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</si>
  <si>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</si>
  <si>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</si>
  <si>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</si>
  <si>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</si>
  <si>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</si>
  <si>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</si>
  <si>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</si>
  <si>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</si>
  <si>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</si>
  <si>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</si>
  <si>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</si>
  <si>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</si>
  <si>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</si>
  <si>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</si>
  <si>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</si>
  <si>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</si>
  <si>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</si>
  <si>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</si>
  <si>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</si>
  <si>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</si>
  <si>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</si>
  <si>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</si>
  <si>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</si>
  <si>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</si>
  <si>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</si>
  <si>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</si>
  <si>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</si>
  <si>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</si>
  <si>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</si>
  <si>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</si>
  <si>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</si>
  <si>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</si>
  <si>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</si>
  <si>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</si>
  <si>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</si>
  <si>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</si>
  <si>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</si>
  <si>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</si>
  <si>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</si>
  <si>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</si>
  <si>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</si>
  <si>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</si>
  <si>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</si>
  <si>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</si>
  <si>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</si>
  <si>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</si>
  <si>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</si>
  <si>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</si>
  <si>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</si>
  <si>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</si>
  <si>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</si>
  <si>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</si>
  <si>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</si>
  <si>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</si>
  <si>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</si>
  <si>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</si>
  <si>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</si>
  <si>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</si>
  <si>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</si>
  <si>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</si>
  <si>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</si>
  <si>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</si>
  <si>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</si>
  <si>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</si>
  <si>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</si>
  <si>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</si>
  <si>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</si>
  <si>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</si>
  <si>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</si>
  <si>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</si>
  <si>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</si>
  <si>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</si>
  <si>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</si>
  <si>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</si>
  <si>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</si>
  <si>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</si>
  <si>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</si>
  <si>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</si>
  <si>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</si>
  <si>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</si>
  <si>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</si>
  <si>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</si>
  <si>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</si>
  <si>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</si>
  <si>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</si>
  <si>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</si>
  <si>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</si>
  <si>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</si>
  <si>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</si>
  <si>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</si>
  <si>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</si>
  <si>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</si>
  <si>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</si>
  <si>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</si>
  <si>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</si>
  <si>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</si>
  <si>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</si>
  <si>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</si>
  <si>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</si>
  <si>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</si>
  <si>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</si>
  <si>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</si>
  <si>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</si>
  <si>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</si>
  <si>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</si>
  <si>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</si>
  <si>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</si>
  <si>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</si>
  <si>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</si>
  <si>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</si>
  <si>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</si>
  <si>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</si>
  <si>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</si>
  <si>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</si>
  <si>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</si>
  <si>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</si>
  <si>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</si>
  <si>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</si>
  <si>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</si>
  <si>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</si>
  <si>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</si>
  <si>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</si>
  <si>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</si>
  <si>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</si>
  <si>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</si>
  <si>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</si>
  <si>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</si>
  <si>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</si>
  <si>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</si>
  <si>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</si>
  <si>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</si>
  <si>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</si>
  <si>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</si>
  <si>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</si>
  <si>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</si>
  <si>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</si>
  <si>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</si>
  <si>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</si>
  <si>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</si>
  <si>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</si>
  <si>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</si>
  <si>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</si>
  <si>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</si>
  <si>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</si>
  <si>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</si>
  <si>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</si>
  <si>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</si>
  <si>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</si>
  <si>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</si>
  <si>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</si>
  <si>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</si>
  <si>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</si>
  <si>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</si>
  <si>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</si>
  <si>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</si>
  <si>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</si>
  <si>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</si>
  <si>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</si>
  <si>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</si>
  <si>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</si>
  <si>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</si>
  <si>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</si>
  <si>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</si>
  <si>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</si>
  <si>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</si>
  <si>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</si>
  <si>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</si>
  <si>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</si>
  <si>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</si>
  <si>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</si>
  <si>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</si>
  <si>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</si>
  <si>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</si>
  <si>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</si>
  <si>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</si>
  <si>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</si>
  <si>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</si>
  <si>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</si>
  <si>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</si>
  <si>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</si>
  <si>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</si>
  <si>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</si>
  <si>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</si>
  <si>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</si>
  <si>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</si>
  <si>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</si>
  <si>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</si>
  <si>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</si>
  <si>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</si>
  <si>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</si>
  <si>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</si>
  <si>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</si>
  <si>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</si>
  <si>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</si>
  <si>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</si>
  <si>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</si>
  <si>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</si>
  <si>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</si>
  <si>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</si>
  <si>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</si>
  <si>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</si>
  <si>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</si>
  <si>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</si>
  <si>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</si>
  <si>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</si>
  <si>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</si>
  <si>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</si>
  <si>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</si>
  <si>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</si>
  <si>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</si>
  <si>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</si>
  <si>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</si>
  <si>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</si>
  <si>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</si>
  <si>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</si>
  <si>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</si>
  <si>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</si>
  <si>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</si>
  <si>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</si>
  <si>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</si>
  <si>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</si>
  <si>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</si>
  <si>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</si>
  <si>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</si>
  <si>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</si>
  <si>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</si>
  <si>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</si>
  <si>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</si>
  <si>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</si>
  <si>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</si>
  <si>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</si>
  <si>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</si>
  <si>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</si>
  <si>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</si>
  <si>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</si>
  <si>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</si>
  <si>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</si>
  <si>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</si>
  <si>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</si>
  <si>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</si>
  <si>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</si>
  <si>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</si>
  <si>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</si>
  <si>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</si>
  <si>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</si>
  <si>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</si>
  <si>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</si>
  <si>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</si>
  <si>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</si>
  <si>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</si>
  <si>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</si>
  <si>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</si>
  <si>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</si>
  <si>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</si>
  <si>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</si>
  <si>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</si>
  <si>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</si>
  <si>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</si>
  <si>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</si>
  <si>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</si>
  <si>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</si>
  <si>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</si>
  <si>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</si>
  <si>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</si>
  <si>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</si>
  <si>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</si>
  <si>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</si>
  <si>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</si>
  <si>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</si>
  <si>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</si>
  <si>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</si>
  <si>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</si>
  <si>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</si>
  <si>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</si>
  <si>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</si>
  <si>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</si>
  <si>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</si>
  <si>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</si>
  <si>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</si>
  <si>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</si>
  <si>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</si>
  <si>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</si>
  <si>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</si>
  <si>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</si>
  <si>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</si>
  <si>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</si>
  <si>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</si>
  <si>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</si>
  <si>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</si>
  <si>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</si>
  <si>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</si>
  <si>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</si>
  <si>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</si>
  <si>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</si>
  <si>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</si>
  <si>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</si>
  <si>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</si>
  <si>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</si>
  <si>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</si>
  <si>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</si>
  <si>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</si>
  <si>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</si>
  <si>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</si>
  <si>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</si>
  <si>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</si>
  <si>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</si>
  <si>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</si>
  <si>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</si>
  <si>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</si>
  <si>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</si>
  <si>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</si>
  <si>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</si>
  <si>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</si>
  <si>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</si>
  <si>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</si>
  <si>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</si>
  <si>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</si>
  <si>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</si>
  <si>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</si>
  <si>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</si>
  <si>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</si>
  <si>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</si>
  <si>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</si>
  <si>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</si>
  <si>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</si>
  <si>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</si>
  <si>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</si>
  <si>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</si>
  <si>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</si>
  <si>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</si>
  <si>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</si>
  <si>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</si>
  <si>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</si>
  <si>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</si>
  <si>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</si>
  <si>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</si>
  <si>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</si>
  <si>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</si>
  <si>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</si>
  <si>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</si>
  <si>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</si>
  <si>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</si>
  <si>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</si>
  <si>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</si>
  <si>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</si>
  <si>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</si>
  <si>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</si>
  <si>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</si>
  <si>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</si>
  <si>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</si>
  <si>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</si>
  <si>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</si>
  <si>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</si>
  <si>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</si>
  <si>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</si>
  <si>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</si>
  <si>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</si>
  <si>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</si>
  <si>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</si>
  <si>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</si>
  <si>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</si>
  <si>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</si>
  <si>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</si>
  <si>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</si>
  <si>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</si>
  <si>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</si>
  <si>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</si>
  <si>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</si>
  <si>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</si>
  <si>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</si>
  <si>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</si>
  <si>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</si>
  <si>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</si>
  <si>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</si>
  <si>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</si>
  <si>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</si>
  <si>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</si>
  <si>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</si>
  <si>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</si>
  <si>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</si>
  <si>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</si>
  <si>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</si>
  <si>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</si>
  <si>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</si>
  <si>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</si>
  <si>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</si>
  <si>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</si>
  <si>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</si>
  <si>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</si>
  <si>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</si>
  <si>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</si>
  <si>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</si>
  <si>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</si>
  <si>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</si>
  <si>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</si>
  <si>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</si>
  <si>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</si>
  <si>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</si>
  <si>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</si>
  <si>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</si>
  <si>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</si>
  <si>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</si>
  <si>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</si>
  <si>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</si>
  <si>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</si>
  <si>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</si>
  <si>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</si>
  <si>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</si>
  <si>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</si>
  <si>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</si>
  <si>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</si>
  <si>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</si>
  <si>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</si>
  <si>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</si>
  <si>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</si>
  <si>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</si>
  <si>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</si>
  <si>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</si>
  <si>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</si>
  <si>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</si>
  <si>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</si>
  <si>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</si>
  <si>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</si>
  <si>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</si>
  <si>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</si>
  <si>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</si>
  <si>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</si>
  <si>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</si>
  <si>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</si>
  <si>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</si>
  <si>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</si>
  <si>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</si>
  <si>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</si>
  <si>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</si>
  <si>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</si>
  <si>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</si>
  <si>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</si>
  <si>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</si>
  <si>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</si>
  <si>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</si>
  <si>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</si>
  <si>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</si>
  <si>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</si>
  <si>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</si>
  <si>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</si>
  <si>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</si>
  <si>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</si>
  <si>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</si>
  <si>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</si>
  <si>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</si>
  <si>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</si>
  <si>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</si>
  <si>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</si>
  <si>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</si>
  <si>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</si>
  <si>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</si>
  <si>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</si>
  <si>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</si>
  <si>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</si>
  <si>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</si>
  <si>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</si>
  <si>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</si>
  <si>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</si>
  <si>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</si>
  <si>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</si>
  <si>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</si>
  <si>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</si>
  <si>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</si>
  <si>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</si>
  <si>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</si>
  <si>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</si>
  <si>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</si>
  <si>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</si>
  <si>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</si>
  <si>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</si>
  <si>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</si>
  <si>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</si>
  <si>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</si>
  <si>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</si>
  <si>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</si>
  <si>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</si>
  <si>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</si>
  <si>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</si>
  <si>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</si>
  <si>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</si>
  <si>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</si>
  <si>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</si>
  <si>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</si>
  <si>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</si>
  <si>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</si>
  <si>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</si>
  <si>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</si>
  <si>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</si>
  <si>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</si>
  <si>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</si>
  <si>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</si>
  <si>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</si>
  <si>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</si>
  <si>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</si>
  <si>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</si>
  <si>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</si>
  <si>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</si>
  <si>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</si>
  <si>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</si>
  <si>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</si>
  <si>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</si>
  <si>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</si>
  <si>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</si>
  <si>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</si>
  <si>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</si>
  <si>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</si>
  <si>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</si>
  <si>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</si>
  <si>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</si>
  <si>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</si>
  <si>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</si>
  <si>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</si>
  <si>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</si>
  <si>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</si>
  <si>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</si>
  <si>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</si>
  <si>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</si>
  <si>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</si>
  <si>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</si>
  <si>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</si>
  <si>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</si>
  <si>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</si>
  <si>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</si>
  <si>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</si>
  <si>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</si>
  <si>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</si>
  <si>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</si>
  <si>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</si>
  <si>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</si>
  <si>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</si>
  <si>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</si>
  <si>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</si>
  <si>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</si>
  <si>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</si>
  <si>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</si>
  <si>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</si>
  <si>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</si>
  <si>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</si>
  <si>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</si>
  <si>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</si>
  <si>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</si>
  <si>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</si>
  <si>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</si>
  <si>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</si>
  <si>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</si>
  <si>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</si>
  <si>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</si>
  <si>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</si>
  <si>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</si>
  <si>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</si>
  <si>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</si>
  <si>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</si>
  <si>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</si>
  <si>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</si>
  <si>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</si>
  <si>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</si>
  <si>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</si>
  <si>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</si>
  <si>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</si>
  <si>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</si>
  <si>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</si>
  <si>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</si>
  <si>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</si>
  <si>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</si>
  <si>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</si>
  <si>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</si>
  <si>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</si>
  <si>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</si>
  <si>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</si>
  <si>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</si>
  <si>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</si>
  <si>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</si>
  <si>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</si>
  <si>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</si>
  <si>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</si>
  <si>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</si>
  <si>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</si>
  <si>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</si>
  <si>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</si>
  <si>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</si>
  <si>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</si>
  <si>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</si>
  <si>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</si>
  <si>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</si>
  <si>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</si>
  <si>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</si>
  <si>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</si>
  <si>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</si>
  <si>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</si>
  <si>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</si>
  <si>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</si>
  <si>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</si>
  <si>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</si>
  <si>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</si>
  <si>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</si>
  <si>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</si>
  <si>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</si>
  <si>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</si>
  <si>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</si>
  <si>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</si>
  <si>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</si>
  <si>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</si>
  <si>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</si>
  <si>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</si>
  <si>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</si>
  <si>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</si>
  <si>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</si>
  <si>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</si>
  <si>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</si>
  <si>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</si>
  <si>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</si>
  <si>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</si>
  <si>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</si>
  <si>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</si>
  <si>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</si>
  <si>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</si>
  <si>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</si>
  <si>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</si>
  <si>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</si>
  <si>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</si>
  <si>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</si>
  <si>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</si>
  <si>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</si>
  <si>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</si>
  <si>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</si>
  <si>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</si>
  <si>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</si>
  <si>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</si>
  <si>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</si>
  <si>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</si>
  <si>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</si>
  <si>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</si>
  <si>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</si>
  <si>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</si>
  <si>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</si>
  <si>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</si>
  <si>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</si>
  <si>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</si>
  <si>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</si>
  <si>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</si>
  <si>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</si>
  <si>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</si>
  <si>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</si>
  <si>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</si>
  <si>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</si>
  <si>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</si>
  <si>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</si>
  <si>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</si>
  <si>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</si>
  <si>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</si>
  <si>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</si>
  <si>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</si>
  <si>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</si>
  <si>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</si>
  <si>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</si>
  <si>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</si>
  <si>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</si>
  <si>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</si>
  <si>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</si>
  <si>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</si>
  <si>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</si>
  <si>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</si>
  <si>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</si>
  <si>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</si>
  <si>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</si>
  <si>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</si>
  <si>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</si>
  <si>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</si>
  <si>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</si>
  <si>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</si>
  <si>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</si>
  <si>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</si>
  <si>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</si>
  <si>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</si>
  <si>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</si>
  <si>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</si>
  <si>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</si>
  <si>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</si>
  <si>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</si>
  <si>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</si>
  <si>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</si>
  <si>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</si>
  <si>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</si>
  <si>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</si>
  <si>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</si>
  <si>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</si>
  <si>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</si>
  <si>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</si>
  <si>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</si>
  <si>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</si>
  <si>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</si>
  <si>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</si>
  <si>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</si>
  <si>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</si>
  <si>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</si>
  <si>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</si>
  <si>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</si>
  <si>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</si>
  <si>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</si>
  <si>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</si>
  <si>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</si>
  <si>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</si>
  <si>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</si>
  <si>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</si>
  <si>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</si>
  <si>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</si>
  <si>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</si>
  <si>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</si>
  <si>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</si>
  <si>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</si>
  <si>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</si>
  <si>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</si>
  <si>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</si>
  <si>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</si>
  <si>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</si>
  <si>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</si>
  <si>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</si>
  <si>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</si>
  <si>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</si>
  <si>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</si>
  <si>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</si>
  <si>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</si>
  <si>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</si>
  <si>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</si>
  <si>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</si>
  <si>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</si>
  <si>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</si>
  <si>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</si>
  <si>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</si>
  <si>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</si>
  <si>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</si>
  <si>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</si>
  <si>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</si>
  <si>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</si>
  <si>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</si>
  <si>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</si>
  <si>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</si>
  <si>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</si>
  <si>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</si>
  <si>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</si>
  <si>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</si>
  <si>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</si>
  <si>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</si>
  <si>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</si>
  <si>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</si>
  <si>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</si>
  <si>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</si>
  <si>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</si>
  <si>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</si>
  <si>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</si>
  <si>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</si>
  <si>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</si>
  <si>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</si>
  <si>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</si>
  <si>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</si>
  <si>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</si>
  <si>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</si>
  <si>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</si>
  <si>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</si>
  <si>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</si>
  <si>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</si>
  <si>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</si>
  <si>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</si>
  <si>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</si>
  <si>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</si>
  <si>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</si>
  <si>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</si>
  <si>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</si>
  <si>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</si>
  <si>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</si>
  <si>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</si>
  <si>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</si>
  <si>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</si>
  <si>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</si>
  <si>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</si>
  <si>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</si>
  <si>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</si>
  <si>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</si>
  <si>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</si>
  <si>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</si>
  <si>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</si>
  <si>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</si>
  <si>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</si>
  <si>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</si>
  <si>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</si>
  <si>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</si>
  <si>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</si>
  <si>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</si>
  <si>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</si>
  <si>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</si>
  <si>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</si>
  <si>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</si>
  <si>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</si>
  <si>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</si>
  <si>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</si>
  <si>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</si>
  <si>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</si>
  <si>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</si>
  <si>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</si>
  <si>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</si>
  <si>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</si>
  <si>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</si>
  <si>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</si>
  <si>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</si>
  <si>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</si>
  <si>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</si>
  <si>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</si>
  <si>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</si>
  <si>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</si>
  <si>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</si>
  <si>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</si>
  <si>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</si>
  <si>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</si>
  <si>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</si>
  <si>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</si>
  <si>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</si>
  <si>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</si>
  <si>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</si>
  <si>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</si>
  <si>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</si>
  <si>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</si>
  <si>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</si>
  <si>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</si>
  <si>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</si>
  <si>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</si>
  <si>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</si>
  <si>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</si>
  <si>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</si>
  <si>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</si>
  <si>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</si>
  <si>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</si>
  <si>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</si>
  <si>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</si>
  <si>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</si>
  <si>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</si>
  <si>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</si>
  <si>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</si>
  <si>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</si>
  <si>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</si>
  <si>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</si>
  <si>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</si>
  <si>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</si>
  <si>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</si>
  <si>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</si>
  <si>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</si>
  <si>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</si>
  <si>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</si>
  <si>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</si>
  <si>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</si>
  <si>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</si>
  <si>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</si>
  <si>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</si>
  <si>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</si>
  <si>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</si>
  <si>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</si>
  <si>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</si>
  <si>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</si>
  <si>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</si>
  <si>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</si>
  <si>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</si>
  <si>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</si>
  <si>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</si>
  <si>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</si>
  <si>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</si>
  <si>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</si>
  <si>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</si>
  <si>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</si>
  <si>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</si>
  <si>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</si>
  <si>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</si>
  <si>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</si>
  <si>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</si>
  <si>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</si>
  <si>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</si>
  <si>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</si>
  <si>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</si>
  <si>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</si>
  <si>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</si>
  <si>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</si>
  <si>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</si>
  <si>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</si>
  <si>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</si>
  <si>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</si>
  <si>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</si>
  <si>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</si>
  <si>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</si>
  <si>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</si>
  <si>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</si>
  <si>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</si>
  <si>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</si>
  <si>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</si>
  <si>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</si>
  <si>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</si>
  <si>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</si>
  <si>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</si>
  <si>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</si>
  <si>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</si>
  <si>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</si>
  <si>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</si>
  <si>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</si>
  <si>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</si>
  <si>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</si>
  <si>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</si>
  <si>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</si>
  <si>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</si>
  <si>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</si>
  <si>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</si>
  <si>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</si>
  <si>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</si>
  <si>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</si>
  <si>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</si>
  <si>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</si>
  <si>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</si>
  <si>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</si>
  <si>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</si>
  <si>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</si>
  <si>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</si>
  <si>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</si>
  <si>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</si>
  <si>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</si>
  <si>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</si>
  <si>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</si>
  <si>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</si>
  <si>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</si>
  <si>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</si>
  <si>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</si>
  <si>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</si>
  <si>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</si>
  <si>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</si>
  <si>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</si>
  <si>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</si>
  <si>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</si>
  <si>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</si>
  <si>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</si>
  <si>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</si>
  <si>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</si>
  <si>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</si>
  <si>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</si>
  <si>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</si>
  <si>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</si>
  <si>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</si>
  <si>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</si>
  <si>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</si>
  <si>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</si>
  <si>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</si>
  <si>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</si>
  <si>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</si>
  <si>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</si>
  <si>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</si>
  <si>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</si>
  <si>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</si>
  <si>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</si>
  <si>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</si>
  <si>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</si>
  <si>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</si>
  <si>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</si>
  <si>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</si>
  <si>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</si>
  <si>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</si>
  <si>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</si>
  <si>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</si>
  <si>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</si>
  <si>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</si>
  <si>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</si>
  <si>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</si>
  <si>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</si>
  <si>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</si>
  <si>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</si>
  <si>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</si>
  <si>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</si>
  <si>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</si>
  <si>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</si>
  <si>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</si>
  <si>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</si>
  <si>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</si>
  <si>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</si>
  <si>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</si>
  <si>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</si>
  <si>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</si>
  <si>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</si>
  <si>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</si>
  <si>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</si>
  <si>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</si>
  <si>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</si>
  <si>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</si>
  <si>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</si>
  <si>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</si>
  <si>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</si>
  <si>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</si>
  <si>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</si>
  <si>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</si>
  <si>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</si>
  <si>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</si>
  <si>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</si>
  <si>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</si>
  <si>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</si>
  <si>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</si>
  <si>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</si>
  <si>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</si>
  <si>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</si>
  <si>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</si>
  <si>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</si>
  <si>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</si>
  <si>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</si>
  <si>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</si>
  <si>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</si>
  <si>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</si>
  <si>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</si>
  <si>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</si>
  <si>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</si>
  <si>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</si>
  <si>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</si>
  <si>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</si>
  <si>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</si>
  <si>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</si>
  <si>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</si>
  <si>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</si>
  <si>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</si>
  <si>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</si>
  <si>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</si>
  <si>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</si>
  <si>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</si>
  <si>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</si>
  <si>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</si>
  <si>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</si>
  <si>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</si>
  <si>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</si>
  <si>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</si>
  <si>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</si>
  <si>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</si>
  <si>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</si>
  <si>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</si>
  <si>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</si>
  <si>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</si>
  <si>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</si>
  <si>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</si>
  <si>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</si>
  <si>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</si>
  <si>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</si>
  <si>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</si>
  <si>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</si>
  <si>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</si>
  <si>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</si>
  <si>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</si>
  <si>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</si>
  <si>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</si>
  <si>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</si>
  <si>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</si>
  <si>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</si>
  <si>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</si>
  <si>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</si>
  <si>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</si>
  <si>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</si>
  <si>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</si>
  <si>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</si>
  <si>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</si>
  <si>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</si>
  <si>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</si>
  <si>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</si>
  <si>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</si>
  <si>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</si>
  <si>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</si>
  <si>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</si>
  <si>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</si>
  <si>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</si>
  <si>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</si>
  <si>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</si>
  <si>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</si>
  <si>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</si>
  <si>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</si>
  <si>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</si>
  <si>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</si>
  <si>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</si>
  <si>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</si>
  <si>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</si>
  <si>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</si>
  <si>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</si>
  <si>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</si>
  <si>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</si>
  <si>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</si>
  <si>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</si>
  <si>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</si>
  <si>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</si>
  <si>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</si>
  <si>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</si>
  <si>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</si>
  <si>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</si>
  <si>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</si>
  <si>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</si>
  <si>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</si>
  <si>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</si>
  <si>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</si>
  <si>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</si>
  <si>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</si>
  <si>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</si>
  <si>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</si>
  <si>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</si>
  <si>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</si>
  <si>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</si>
  <si>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</si>
  <si>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</si>
  <si>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</si>
  <si>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</si>
  <si>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</si>
  <si>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</si>
  <si>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</si>
  <si>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</si>
  <si>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</si>
  <si>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</si>
  <si>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</si>
  <si>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</si>
  <si>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</si>
  <si>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</si>
  <si>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</si>
  <si>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</si>
  <si>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</si>
  <si>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</si>
  <si>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</si>
  <si>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</si>
  <si>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</si>
  <si>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</si>
  <si>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</si>
  <si>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</si>
  <si>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</si>
  <si>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</si>
  <si>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</si>
  <si>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</si>
  <si>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</si>
  <si>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</si>
  <si>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</si>
  <si>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</si>
  <si>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</si>
  <si>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</si>
  <si>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</si>
  <si>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</si>
  <si>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</si>
  <si>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</si>
  <si>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</si>
  <si>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</si>
  <si>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</si>
  <si>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</si>
  <si>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</si>
  <si>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</si>
  <si>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</si>
  <si>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</si>
  <si>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</si>
  <si>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</si>
  <si>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</si>
  <si>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</si>
  <si>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</si>
  <si>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</si>
  <si>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</si>
  <si>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</si>
  <si>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</si>
  <si>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</si>
  <si>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</si>
  <si>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</si>
  <si>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</si>
  <si>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</si>
  <si>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</si>
  <si>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</si>
  <si>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</si>
  <si>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</si>
  <si>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</si>
  <si>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</si>
  <si>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</si>
  <si>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</si>
  <si>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</si>
  <si>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</si>
  <si>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</si>
  <si>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</si>
  <si>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</si>
  <si>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</si>
  <si>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</si>
  <si>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</si>
  <si>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</si>
  <si>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</si>
  <si>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</si>
  <si>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</si>
  <si>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</si>
  <si>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</si>
  <si>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</si>
  <si>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</si>
  <si>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</si>
  <si>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</si>
  <si>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</si>
  <si>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</si>
  <si>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</si>
  <si>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</si>
  <si>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</si>
  <si>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</si>
  <si>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</si>
  <si>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</si>
  <si>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</si>
  <si>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</si>
  <si>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</si>
  <si>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</si>
  <si>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</si>
  <si>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</si>
  <si>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</si>
  <si>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</si>
  <si>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</si>
  <si>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</si>
  <si>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</si>
  <si>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</si>
  <si>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</si>
  <si>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</si>
  <si>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</si>
  <si>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</si>
  <si>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</si>
  <si>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</si>
  <si>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</si>
  <si>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</si>
  <si>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</si>
  <si>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</si>
  <si>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</si>
  <si>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</si>
  <si>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</si>
  <si>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</si>
  <si>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</si>
  <si>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</si>
  <si>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</si>
  <si>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</si>
  <si>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</si>
  <si>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</si>
  <si>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</si>
  <si>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</si>
  <si>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</si>
  <si>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</si>
  <si>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</si>
  <si>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</si>
  <si>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</si>
  <si>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</si>
  <si>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</si>
  <si>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</si>
  <si>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</si>
  <si>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</si>
  <si>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</si>
  <si>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</si>
  <si>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</si>
  <si>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</si>
  <si>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</si>
  <si>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</si>
  <si>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</si>
  <si>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</si>
  <si>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</si>
  <si>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</si>
  <si>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</si>
  <si>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</si>
  <si>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</si>
  <si>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</si>
  <si>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</si>
  <si>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</si>
  <si>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</si>
  <si>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</si>
  <si>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</si>
  <si>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</si>
  <si>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</si>
  <si>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</si>
  <si>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</si>
  <si>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</si>
  <si>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</si>
  <si>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</si>
  <si>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</si>
  <si>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</si>
  <si>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</si>
  <si>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</si>
  <si>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</si>
  <si>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</si>
  <si>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</si>
  <si>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</si>
  <si>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</si>
  <si>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</si>
  <si>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</si>
  <si>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</si>
  <si>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</si>
  <si>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</si>
  <si>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</si>
  <si>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</si>
  <si>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</si>
  <si>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</si>
  <si>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</si>
  <si>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</si>
  <si>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</si>
  <si>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</si>
  <si>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</si>
  <si>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</si>
  <si>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</si>
  <si>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</si>
  <si>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</si>
  <si>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</si>
  <si>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</si>
  <si>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</si>
  <si>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</si>
  <si>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</si>
  <si>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</si>
  <si>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</si>
  <si>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</si>
  <si>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</si>
  <si>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</si>
  <si>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</si>
  <si>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</si>
  <si>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</si>
  <si>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</si>
  <si>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</si>
  <si>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</si>
  <si>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</si>
  <si>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</si>
  <si>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</si>
  <si>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</si>
  <si>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</si>
  <si>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</si>
  <si>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</si>
  <si>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</si>
  <si>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</si>
  <si>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</si>
  <si>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</si>
  <si>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</si>
  <si>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</si>
  <si>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</si>
  <si>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</si>
  <si>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</si>
  <si>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</si>
  <si>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</si>
  <si>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</si>
  <si>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</si>
  <si>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</si>
  <si>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</si>
  <si>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</si>
  <si>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</si>
  <si>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</si>
  <si>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</si>
  <si>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</si>
  <si>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</si>
  <si>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</si>
  <si>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</si>
  <si>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</si>
  <si>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</si>
  <si>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</si>
  <si>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</si>
  <si>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</si>
  <si>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</si>
  <si>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</si>
  <si>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</si>
  <si>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</si>
  <si>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</si>
  <si>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</si>
  <si>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</si>
  <si>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</si>
  <si>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</si>
  <si>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</si>
  <si>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</si>
  <si>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</si>
  <si>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</si>
  <si>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</si>
  <si>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</si>
  <si>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</si>
  <si>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</si>
  <si>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</si>
  <si>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</si>
  <si>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</si>
  <si>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</si>
  <si>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</si>
  <si>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</si>
  <si>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</si>
  <si>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</si>
  <si>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</si>
  <si>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</si>
  <si>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</si>
  <si>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</si>
  <si>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</si>
  <si>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</si>
  <si>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</si>
  <si>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</si>
  <si>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</si>
  <si>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</si>
  <si>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</si>
  <si>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</si>
  <si>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</si>
  <si>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</si>
  <si>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</si>
  <si>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</si>
  <si>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</si>
  <si>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</si>
  <si>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</si>
  <si>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</si>
  <si>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</si>
  <si>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</si>
  <si>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</si>
  <si>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</si>
  <si>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</si>
  <si>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</si>
  <si>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</si>
  <si>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</si>
  <si>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</si>
  <si>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</si>
  <si>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</si>
  <si>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</si>
  <si>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</si>
  <si>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</si>
  <si>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</si>
  <si>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</si>
  <si>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</si>
  <si>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</si>
  <si>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</si>
  <si>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</si>
  <si>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</si>
  <si>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</si>
  <si>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</si>
  <si>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</si>
  <si>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</si>
  <si>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</si>
  <si>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</si>
  <si>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</si>
  <si>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</si>
  <si>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</si>
  <si>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</si>
  <si>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</si>
  <si>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</si>
  <si>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</si>
  <si>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</si>
  <si>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</si>
  <si>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</si>
  <si>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</si>
  <si>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</si>
  <si>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</si>
  <si>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</si>
  <si>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</si>
  <si>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</si>
  <si>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</si>
  <si>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</si>
  <si>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</si>
  <si>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</si>
  <si>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</si>
  <si>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</si>
  <si>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</si>
  <si>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</si>
  <si>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</si>
  <si>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</si>
  <si>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</si>
  <si>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</si>
  <si>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</si>
  <si>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</si>
  <si>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</si>
  <si>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</si>
  <si>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</si>
  <si>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</si>
  <si>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</si>
  <si>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</si>
  <si>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</si>
  <si>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</si>
  <si>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</si>
  <si>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</si>
  <si>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</si>
  <si>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</si>
  <si>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</si>
  <si>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</si>
  <si>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</si>
  <si>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</si>
  <si>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</si>
  <si>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</si>
  <si>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</si>
  <si>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</si>
  <si>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</si>
  <si>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</si>
  <si>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</si>
  <si>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</si>
  <si>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</si>
  <si>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</si>
  <si>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</si>
  <si>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</si>
  <si>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</si>
  <si>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</si>
  <si>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</si>
  <si>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</si>
  <si>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</si>
  <si>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</si>
  <si>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</si>
  <si>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</si>
  <si>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</si>
  <si>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</si>
  <si>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</si>
  <si>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</si>
  <si>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</si>
  <si>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</si>
  <si>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</si>
  <si>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</si>
  <si>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</si>
  <si>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</si>
  <si>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</si>
  <si>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</si>
  <si>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</si>
  <si>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</si>
  <si>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</si>
  <si>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</si>
  <si>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</si>
  <si>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</si>
  <si>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</si>
  <si>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</si>
  <si>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</si>
  <si>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</si>
  <si>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</si>
  <si>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</si>
  <si>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</si>
  <si>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</si>
  <si>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</si>
  <si>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</si>
  <si>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</si>
  <si>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</si>
  <si>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</si>
  <si>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</si>
  <si>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</si>
  <si>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</si>
  <si>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</si>
  <si>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</si>
  <si>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</si>
  <si>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</si>
  <si>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</si>
  <si>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</si>
  <si>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</si>
  <si>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</si>
  <si>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</si>
  <si>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</si>
  <si>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</si>
  <si>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</si>
  <si>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</si>
  <si>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</si>
  <si>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</si>
  <si>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</si>
  <si>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</si>
  <si>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</si>
  <si>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</si>
  <si>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</si>
  <si>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</si>
  <si>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</si>
  <si>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</si>
  <si>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</si>
  <si>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</si>
  <si>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</si>
  <si>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</si>
  <si>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</si>
  <si>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</si>
  <si>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</si>
  <si>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</si>
  <si>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</si>
  <si>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</si>
  <si>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</si>
  <si>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</si>
  <si>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</si>
  <si>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</si>
  <si>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</si>
  <si>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</si>
  <si>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</si>
  <si>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</si>
  <si>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</si>
  <si>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</si>
  <si>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</si>
  <si>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</si>
  <si>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</si>
  <si>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</si>
  <si>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</si>
  <si>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</si>
  <si>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</si>
  <si>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</si>
  <si>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</si>
  <si>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</si>
  <si>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</si>
  <si>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</si>
  <si>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</si>
  <si>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</si>
  <si>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</si>
  <si>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</si>
  <si>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</si>
  <si>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</si>
  <si>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</si>
  <si>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</si>
  <si>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</si>
  <si>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</si>
  <si>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</si>
  <si>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</si>
  <si>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</si>
  <si>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</si>
  <si>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</si>
  <si>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</si>
  <si>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</si>
  <si>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</si>
  <si>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</si>
  <si>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</si>
  <si>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</si>
  <si>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</si>
  <si>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</si>
  <si>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</si>
  <si>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</si>
  <si>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</si>
  <si>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</si>
  <si>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</si>
  <si>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</si>
  <si>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</si>
  <si>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</si>
  <si>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</si>
  <si>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</si>
  <si>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</si>
  <si>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</si>
  <si>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</si>
  <si>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</si>
  <si>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</si>
  <si>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</si>
  <si>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</si>
  <si>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</si>
  <si>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</si>
  <si>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</si>
  <si>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</si>
  <si>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</si>
  <si>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</si>
  <si>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</si>
  <si>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</si>
  <si>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</si>
  <si>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</si>
  <si>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</si>
  <si>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</si>
  <si>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</si>
  <si>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</si>
  <si>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</si>
  <si>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</si>
  <si>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</si>
  <si>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</si>
  <si>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</si>
  <si>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</si>
  <si>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</si>
  <si>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</si>
  <si>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</si>
  <si>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</si>
  <si>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</si>
  <si>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</si>
  <si>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</si>
  <si>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</si>
  <si>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</si>
  <si>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</si>
  <si>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</si>
  <si>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</si>
  <si>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</si>
  <si>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</si>
  <si>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</si>
  <si>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</si>
  <si>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</si>
  <si>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</si>
  <si>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</si>
  <si>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</si>
  <si>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</si>
  <si>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</si>
  <si>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</si>
  <si>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</si>
  <si>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</si>
  <si>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</si>
  <si>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</si>
  <si>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</si>
  <si>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</si>
  <si>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</si>
  <si>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</si>
  <si>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</si>
  <si>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</si>
  <si>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</si>
  <si>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</si>
  <si>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</si>
  <si>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</si>
  <si>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</si>
  <si>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</si>
  <si>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</si>
  <si>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</si>
  <si>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</si>
  <si>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</si>
  <si>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</si>
  <si>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</si>
  <si>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</si>
  <si>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</si>
  <si>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</si>
  <si>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</si>
  <si>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</si>
  <si>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</si>
  <si>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</si>
  <si>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</si>
  <si>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</si>
  <si>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</si>
  <si>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</si>
  <si>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</si>
  <si>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</si>
  <si>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</si>
  <si>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</si>
  <si>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</si>
  <si>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</si>
  <si>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</si>
  <si>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</si>
  <si>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</si>
  <si>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</si>
  <si>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</si>
  <si>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</si>
  <si>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</si>
  <si>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</si>
  <si>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</si>
  <si>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</si>
  <si>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</si>
  <si>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</si>
  <si>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</si>
  <si>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</si>
  <si>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</si>
  <si>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</si>
  <si>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</si>
  <si>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</si>
  <si>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</si>
  <si>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</si>
  <si>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</si>
  <si>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</si>
  <si>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</si>
  <si>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</si>
  <si>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</si>
  <si>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</si>
  <si>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</si>
  <si>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</si>
  <si>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</si>
  <si>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</si>
  <si>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</si>
  <si>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</si>
  <si>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</si>
  <si>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</si>
  <si>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</si>
  <si>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</si>
  <si>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</si>
  <si>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</si>
  <si>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</si>
  <si>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</si>
  <si>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</si>
  <si>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</si>
  <si>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</si>
  <si>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</si>
  <si>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</si>
  <si>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</si>
  <si>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</si>
  <si>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</si>
  <si>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</si>
  <si>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</si>
  <si>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</si>
  <si>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</si>
  <si>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</si>
  <si>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</si>
  <si>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</si>
  <si>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</si>
  <si>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</si>
  <si>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</si>
  <si>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</si>
  <si>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</si>
  <si>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</si>
  <si>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</si>
  <si>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</si>
  <si>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</si>
  <si>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</si>
  <si>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</si>
  <si>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</si>
  <si>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</si>
  <si>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</si>
  <si>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</si>
  <si>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</si>
  <si>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</si>
  <si>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</si>
  <si>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</si>
  <si>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</si>
  <si>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</si>
  <si>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</si>
  <si>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</si>
  <si>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</si>
  <si>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</si>
  <si>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</si>
  <si>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</si>
  <si>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</si>
  <si>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</si>
  <si>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</si>
  <si>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</si>
  <si>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</si>
  <si>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</si>
  <si>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</si>
  <si>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</si>
  <si>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</si>
  <si>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</si>
  <si>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</si>
  <si>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</si>
  <si>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</si>
  <si>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</si>
  <si>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</si>
  <si>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</si>
  <si>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</si>
  <si>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</si>
  <si>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</si>
  <si>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</si>
  <si>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</si>
  <si>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</si>
  <si>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</si>
  <si>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</si>
  <si>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</si>
  <si>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</si>
  <si>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</si>
  <si>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</si>
  <si>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</si>
  <si>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</si>
  <si>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</si>
  <si>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</si>
  <si>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</si>
  <si>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</si>
  <si>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</si>
  <si>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</si>
  <si>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</si>
  <si>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</si>
  <si>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</si>
  <si>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</si>
  <si>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</si>
  <si>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</si>
  <si>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</si>
  <si>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</si>
  <si>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</si>
  <si>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</si>
  <si>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</si>
  <si>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</si>
  <si>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</si>
  <si>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</si>
  <si>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</si>
  <si>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</si>
  <si>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</si>
  <si>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</si>
  <si>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</si>
  <si>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</si>
  <si>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</si>
  <si>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</si>
  <si>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</si>
  <si>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</si>
  <si>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</si>
  <si>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</si>
  <si>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</si>
  <si>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</si>
  <si>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</si>
  <si>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</si>
  <si>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</si>
  <si>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</si>
  <si>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</si>
  <si>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</si>
  <si>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</si>
  <si>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</si>
  <si>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</si>
  <si>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</si>
  <si>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</si>
  <si>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</si>
  <si>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</si>
  <si>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</si>
  <si>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</si>
  <si>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</si>
  <si>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</si>
  <si>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</si>
  <si>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</si>
  <si>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</si>
  <si>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</si>
  <si>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</si>
  <si>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</si>
  <si>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</si>
  <si>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</si>
  <si>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</si>
  <si>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</si>
  <si>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</si>
  <si>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</si>
  <si>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</si>
  <si>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</si>
  <si>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</si>
  <si>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</si>
  <si>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</si>
  <si>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</si>
  <si>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</si>
  <si>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</si>
  <si>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</si>
  <si>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</si>
  <si>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</si>
  <si>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</si>
  <si>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</si>
  <si>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</si>
  <si>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</si>
  <si>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</si>
  <si>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</si>
  <si>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</si>
  <si>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</si>
  <si>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</si>
  <si>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</si>
  <si>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</si>
  <si>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</si>
  <si>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</si>
  <si>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</si>
  <si>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</si>
  <si>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</si>
  <si>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</si>
  <si>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</si>
  <si>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</si>
  <si>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</si>
  <si>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</si>
  <si>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</si>
  <si>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</si>
  <si>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</si>
  <si>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</si>
  <si>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</si>
  <si>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</si>
  <si>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</si>
  <si>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</si>
  <si>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</si>
  <si>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</si>
  <si>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</si>
  <si>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</si>
  <si>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</si>
  <si>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</si>
  <si>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</si>
  <si>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</si>
  <si>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</si>
  <si>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</si>
  <si>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</si>
  <si>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</si>
  <si>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</si>
  <si>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</si>
  <si>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</si>
  <si>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</si>
  <si>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</si>
  <si>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</si>
  <si>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</si>
  <si>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</si>
  <si>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</si>
  <si>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</si>
  <si>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</si>
  <si>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</si>
  <si>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</si>
  <si>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</si>
  <si>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</si>
  <si>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</si>
  <si>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</si>
  <si>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</si>
  <si>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</si>
  <si>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</si>
  <si>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</si>
  <si>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</si>
  <si>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</si>
  <si>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</si>
  <si>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</si>
  <si>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</si>
  <si>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</si>
  <si>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</si>
  <si>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</si>
  <si>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</si>
  <si>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</si>
  <si>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</si>
  <si>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</si>
  <si>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</si>
  <si>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</si>
  <si>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</si>
  <si>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</si>
  <si>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</si>
  <si>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</si>
  <si>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</si>
  <si>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</si>
  <si>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</si>
  <si>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</si>
  <si>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</si>
  <si>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</si>
  <si>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</si>
  <si>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</si>
  <si>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</si>
  <si>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</si>
  <si>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</si>
  <si>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</si>
  <si>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</si>
  <si>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</si>
  <si>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</si>
  <si>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</si>
  <si>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</si>
  <si>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</si>
  <si>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</si>
  <si>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</si>
  <si>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</si>
  <si>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</si>
  <si>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</si>
  <si>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</si>
  <si>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</si>
  <si>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</si>
  <si>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</si>
  <si>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</si>
  <si>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</si>
  <si>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</si>
  <si>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</si>
  <si>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</si>
  <si>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</si>
  <si>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</si>
  <si>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</si>
  <si>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</si>
  <si>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</si>
  <si>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</si>
  <si>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</si>
  <si>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</si>
  <si>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</si>
  <si>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</si>
  <si>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</si>
  <si>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</si>
  <si>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</si>
  <si>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</si>
  <si>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</si>
  <si>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</si>
  <si>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</si>
  <si>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</si>
  <si>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</si>
  <si>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</si>
  <si>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</si>
  <si>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</si>
  <si>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</si>
  <si>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</si>
  <si>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</si>
  <si>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</si>
  <si>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</si>
  <si>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</si>
  <si>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</si>
  <si>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</si>
  <si>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</si>
  <si>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</si>
  <si>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</si>
  <si>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</si>
  <si>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</si>
  <si>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</si>
  <si>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</si>
  <si>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</si>
  <si>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</si>
  <si>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</si>
  <si>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</si>
  <si>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</si>
  <si>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</si>
  <si>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</si>
  <si>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</si>
  <si>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</si>
  <si>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</si>
  <si>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</si>
  <si>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</si>
  <si>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</si>
  <si>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</si>
  <si>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</si>
  <si>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</si>
  <si>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</si>
  <si>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</si>
  <si>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</si>
  <si>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</si>
  <si>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</si>
  <si>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</si>
  <si>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</si>
  <si>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</si>
  <si>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</si>
  <si>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</si>
  <si>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</si>
  <si>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</si>
  <si>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</si>
  <si>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</si>
  <si>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</si>
  <si>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</si>
  <si>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</si>
  <si>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</si>
  <si>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</si>
  <si>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</si>
  <si>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</si>
  <si>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</si>
  <si>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</si>
  <si>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</si>
  <si>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</si>
  <si>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</si>
  <si>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</si>
  <si>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</si>
  <si>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</si>
  <si>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</si>
  <si>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</si>
  <si>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</si>
  <si>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</si>
  <si>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</si>
  <si>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</si>
  <si>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</si>
  <si>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</si>
  <si>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</si>
  <si>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</si>
  <si>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</si>
  <si>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</si>
  <si>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</si>
  <si>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</si>
  <si>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</si>
  <si>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</si>
  <si>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</si>
  <si>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</si>
  <si>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</si>
  <si>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</si>
  <si>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</si>
  <si>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</si>
  <si>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</si>
  <si>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</si>
  <si>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</si>
  <si>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</si>
  <si>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</si>
  <si>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</si>
  <si>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</si>
  <si>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</si>
  <si>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</si>
  <si>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</si>
  <si>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</si>
  <si>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</si>
  <si>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</si>
  <si>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</si>
  <si>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</si>
  <si>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</si>
  <si>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</si>
  <si>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</si>
  <si>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</si>
  <si>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</si>
  <si>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</si>
  <si>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</si>
  <si>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</si>
  <si>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</si>
  <si>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</si>
  <si>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</si>
  <si>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</si>
  <si>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</si>
  <si>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</si>
  <si>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</si>
  <si>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</si>
  <si>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</si>
  <si>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</si>
  <si>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</si>
  <si>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</si>
  <si>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</si>
  <si>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</si>
  <si>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</si>
  <si>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</si>
  <si>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</si>
  <si>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</si>
  <si>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</si>
  <si>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</si>
  <si>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</si>
  <si>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</si>
  <si>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</si>
  <si>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</si>
  <si>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</si>
  <si>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</si>
  <si>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</si>
  <si>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</si>
  <si>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</si>
  <si>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</si>
  <si>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</si>
  <si>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</si>
  <si>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</si>
  <si>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</si>
  <si>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</si>
  <si>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</si>
  <si>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</si>
  <si>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</si>
  <si>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</si>
  <si>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</si>
  <si>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</si>
  <si>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</si>
  <si>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</si>
  <si>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</si>
  <si>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</si>
  <si>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</si>
  <si>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</si>
  <si>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</si>
  <si>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</si>
  <si>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</si>
  <si>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</si>
  <si>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</si>
  <si>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</si>
  <si>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</si>
  <si>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</si>
  <si>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</si>
  <si>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</si>
  <si>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</si>
  <si>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</si>
  <si>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</si>
  <si>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</si>
  <si>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</si>
  <si>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</si>
  <si>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</si>
  <si>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</si>
  <si>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</si>
  <si>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</si>
  <si>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</si>
  <si>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</si>
  <si>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</si>
  <si>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</si>
  <si>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</si>
  <si>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</si>
  <si>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</si>
  <si>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</si>
  <si>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</si>
  <si>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</si>
  <si>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</si>
  <si>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</si>
  <si>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</si>
  <si>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</si>
  <si>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</si>
  <si>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</si>
  <si>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</si>
  <si>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</si>
  <si>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</si>
  <si>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</si>
  <si>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</si>
  <si>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</si>
  <si>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</si>
  <si>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</si>
  <si>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</si>
  <si>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</si>
  <si>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</si>
  <si>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</si>
  <si>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</si>
  <si>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</si>
  <si>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</si>
  <si>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</si>
  <si>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</si>
  <si>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</si>
  <si>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</si>
  <si>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</si>
  <si>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</si>
  <si>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</si>
  <si>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</si>
  <si>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</si>
  <si>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</si>
  <si>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</si>
  <si>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</si>
  <si>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</si>
  <si>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</si>
  <si>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</si>
  <si>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</si>
  <si>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</si>
  <si>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</si>
  <si>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</si>
  <si>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</si>
  <si>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</si>
  <si>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</si>
  <si>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</si>
  <si>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</si>
  <si>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</si>
  <si>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</si>
  <si>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</si>
  <si>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</si>
  <si>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</si>
  <si>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</si>
  <si>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</si>
  <si>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</si>
  <si>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</si>
  <si>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</si>
  <si>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</si>
  <si>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</si>
  <si>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</si>
  <si>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</si>
  <si>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</si>
  <si>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</si>
  <si>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</si>
  <si>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</si>
  <si>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</si>
  <si>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</si>
  <si>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</si>
  <si>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</si>
  <si>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</si>
  <si>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</si>
  <si>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</si>
  <si>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</si>
  <si>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</si>
  <si>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</si>
  <si>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</si>
  <si>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</si>
  <si>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</si>
  <si>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</si>
  <si>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</si>
  <si>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</si>
  <si>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</si>
  <si>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</si>
  <si>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</si>
  <si>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</si>
  <si>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</si>
  <si>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</si>
  <si>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</si>
  <si>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</si>
  <si>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</si>
  <si>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</si>
  <si>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</si>
  <si>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</si>
  <si>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</si>
  <si>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</si>
  <si>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</si>
  <si>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</si>
  <si>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</si>
  <si>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</si>
  <si>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</si>
  <si>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</si>
  <si>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</si>
  <si>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</si>
  <si>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</si>
  <si>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</si>
  <si>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</si>
  <si>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</si>
  <si>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</si>
  <si>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</si>
  <si>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</si>
  <si>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</si>
  <si>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</si>
  <si>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</si>
  <si>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</si>
  <si>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</si>
  <si>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</si>
  <si>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</si>
  <si>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</si>
  <si>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</si>
  <si>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</si>
  <si>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</si>
  <si>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</si>
  <si>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</si>
  <si>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</si>
  <si>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</si>
  <si>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</si>
  <si>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</si>
  <si>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</si>
  <si>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</si>
  <si>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</si>
  <si>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</si>
  <si>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</si>
  <si>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</si>
  <si>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</si>
  <si>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</si>
  <si>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</si>
  <si>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</si>
  <si>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</si>
  <si>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</si>
  <si>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</si>
  <si>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</si>
  <si>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</si>
  <si>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</si>
  <si>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</si>
  <si>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</si>
  <si>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</si>
  <si>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</si>
  <si>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</si>
  <si>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</si>
  <si>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</si>
  <si>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</si>
  <si>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</si>
  <si>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</si>
  <si>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</si>
  <si>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</si>
  <si>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</si>
  <si>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</si>
  <si>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</si>
  <si>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</si>
  <si>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</si>
  <si>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</si>
  <si>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</si>
  <si>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</si>
  <si>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</si>
  <si>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</si>
  <si>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</si>
  <si>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</si>
  <si>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</si>
  <si>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</si>
  <si>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</si>
  <si>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</si>
  <si>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</si>
  <si>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</si>
  <si>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</si>
  <si>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</si>
  <si>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</si>
  <si>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</si>
  <si>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</si>
  <si>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</si>
  <si>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</si>
  <si>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</si>
  <si>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</si>
  <si>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</si>
  <si>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</si>
  <si>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</si>
  <si>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</si>
  <si>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</si>
  <si>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</si>
  <si>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</si>
  <si>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</si>
  <si>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</si>
  <si>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</si>
  <si>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</si>
  <si>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</si>
  <si>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</si>
  <si>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</si>
  <si>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</si>
  <si>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</si>
  <si>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</si>
  <si>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</si>
  <si>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</si>
  <si>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</si>
  <si>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</si>
  <si>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</si>
  <si>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</si>
  <si>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</si>
  <si>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</si>
  <si>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</si>
  <si>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</si>
  <si>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</si>
  <si>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</si>
  <si>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</si>
  <si>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</si>
  <si>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</si>
  <si>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</si>
  <si>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</si>
  <si>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</si>
  <si>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</si>
  <si>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</si>
  <si>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</si>
  <si>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</si>
  <si>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</si>
  <si>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</si>
  <si>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</si>
  <si>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</si>
  <si>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</si>
  <si>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</si>
  <si>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</si>
  <si>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</si>
  <si>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</si>
  <si>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</si>
  <si>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</si>
  <si>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</si>
  <si>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</si>
  <si>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</si>
  <si>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</si>
  <si>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</si>
  <si>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</si>
  <si>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</si>
  <si>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</si>
  <si>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</si>
  <si>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</si>
  <si>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</si>
  <si>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</si>
  <si>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</si>
  <si>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</si>
  <si>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</si>
  <si>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</si>
  <si>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</si>
  <si>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</si>
  <si>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</si>
  <si>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</si>
  <si>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</si>
  <si>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</si>
  <si>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</si>
  <si>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</si>
  <si>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</si>
  <si>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</si>
  <si>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</si>
  <si>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</si>
  <si>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</si>
  <si>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</si>
  <si>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</si>
  <si>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</si>
  <si>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</si>
  <si>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</si>
  <si>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</si>
  <si>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</si>
  <si>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</si>
  <si>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</si>
  <si>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</si>
  <si>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</si>
  <si>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</si>
  <si>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</si>
  <si>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</si>
  <si>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</si>
  <si>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</si>
  <si>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</si>
  <si>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</si>
  <si>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</si>
  <si>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</si>
  <si>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</si>
  <si>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</si>
  <si>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</si>
  <si>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</si>
  <si>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</si>
  <si>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</si>
  <si>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</si>
  <si>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</si>
  <si>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</si>
  <si>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</si>
  <si>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</si>
  <si>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</si>
  <si>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</si>
  <si>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</si>
  <si>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</si>
  <si>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</si>
  <si>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</si>
  <si>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</si>
  <si>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</si>
  <si>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</si>
  <si>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</si>
  <si>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</si>
  <si>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</si>
  <si>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</si>
  <si>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</si>
  <si>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</si>
  <si>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</si>
  <si>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</si>
  <si>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</si>
  <si>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</si>
  <si>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</si>
  <si>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</si>
  <si>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</si>
  <si>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</si>
  <si>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</si>
  <si>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</si>
  <si>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</si>
  <si>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</si>
  <si>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</si>
  <si>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</si>
  <si>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</si>
  <si>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</si>
  <si>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</si>
  <si>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</si>
  <si>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</si>
  <si>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</si>
  <si>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</si>
  <si>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</si>
  <si>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</si>
  <si>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</si>
  <si>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</si>
  <si>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</si>
  <si>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</si>
  <si>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</si>
  <si>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</si>
  <si>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</si>
  <si>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</si>
  <si>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</si>
  <si>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</si>
  <si>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</si>
  <si>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</si>
  <si>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</si>
  <si>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</si>
  <si>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</si>
  <si>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</si>
  <si>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</si>
  <si>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</si>
  <si>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</si>
  <si>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</si>
  <si>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</si>
  <si>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</si>
  <si>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</si>
  <si>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</si>
  <si>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</si>
  <si>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</si>
  <si>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</si>
  <si>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</si>
  <si>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</si>
  <si>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</si>
  <si>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</si>
  <si>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</si>
  <si>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</si>
  <si>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</si>
  <si>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</si>
  <si>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</si>
  <si>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</si>
  <si>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</si>
  <si>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</si>
  <si>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</si>
  <si>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</si>
  <si>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</si>
  <si>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</si>
  <si>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</si>
  <si>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</si>
  <si>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</si>
  <si>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</si>
  <si>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</si>
  <si>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</si>
  <si>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</si>
  <si>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</si>
  <si>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</si>
  <si>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</si>
  <si>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</si>
  <si>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</si>
  <si>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</si>
  <si>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</si>
  <si>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</si>
  <si>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</si>
  <si>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</si>
  <si>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</si>
  <si>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</si>
  <si>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</si>
  <si>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</si>
  <si>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</si>
  <si>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</si>
  <si>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</si>
  <si>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</si>
  <si>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</si>
  <si>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</si>
  <si>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</si>
  <si>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</si>
  <si>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</si>
  <si>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</si>
  <si>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</si>
  <si>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</si>
  <si>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</si>
  <si>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</si>
  <si>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</si>
  <si>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</si>
  <si>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</si>
  <si>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</si>
  <si>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</si>
  <si>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</si>
  <si>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</si>
  <si>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</si>
  <si>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</si>
  <si>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</si>
  <si>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</si>
  <si>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</si>
  <si>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</si>
  <si>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</si>
  <si>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</si>
  <si>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</si>
  <si>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</si>
  <si>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</si>
  <si>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</si>
  <si>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</si>
  <si>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</si>
  <si>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</si>
  <si>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</si>
  <si>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</si>
  <si>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</si>
  <si>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</si>
  <si>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</si>
  <si>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</si>
  <si>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</si>
  <si>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</si>
  <si>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</si>
  <si>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</si>
  <si>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</si>
  <si>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</si>
  <si>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</si>
  <si>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</si>
  <si>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</si>
  <si>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</si>
  <si>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</si>
  <si>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</si>
  <si>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</si>
  <si>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</si>
  <si>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</si>
  <si>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</si>
  <si>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</si>
  <si>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</si>
  <si>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</si>
  <si>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</si>
  <si>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</si>
  <si>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</si>
  <si>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</si>
  <si>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</si>
  <si>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</si>
  <si>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</si>
  <si>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</si>
  <si>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</si>
  <si>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</si>
  <si>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</si>
  <si>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</si>
  <si>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</si>
  <si>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</si>
  <si>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</si>
  <si>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</si>
  <si>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</si>
  <si>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</si>
  <si>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</si>
  <si>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</si>
  <si>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</si>
  <si>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</si>
  <si>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</si>
  <si>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</si>
  <si>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</si>
  <si>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</si>
  <si>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</si>
  <si>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</si>
  <si>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</si>
  <si>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</si>
  <si>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</si>
  <si>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</si>
  <si>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</si>
  <si>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</si>
  <si>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</si>
  <si>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</si>
  <si>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</si>
  <si>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</si>
  <si>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</si>
  <si>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</si>
  <si>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</si>
  <si>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</si>
  <si>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</si>
  <si>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</si>
  <si>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</si>
  <si>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</si>
  <si>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</si>
  <si>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</si>
  <si>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</si>
  <si>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</si>
  <si>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</si>
  <si>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</si>
  <si>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</si>
  <si>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</si>
  <si>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</si>
  <si>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</si>
  <si>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</si>
  <si>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</si>
  <si>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</si>
  <si>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</si>
  <si>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</si>
  <si>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</si>
  <si>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</si>
  <si>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</si>
  <si>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</si>
  <si>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</si>
  <si>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</si>
  <si>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</si>
  <si>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</si>
  <si>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</si>
  <si>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</si>
  <si>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</si>
  <si>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</si>
  <si>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</si>
  <si>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</si>
  <si>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</si>
  <si>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</si>
  <si>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</si>
  <si>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</si>
  <si>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</si>
  <si>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</si>
  <si>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</si>
  <si>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</si>
  <si>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</si>
  <si>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</si>
  <si>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</si>
  <si>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</si>
  <si>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</si>
  <si>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</si>
  <si>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</si>
  <si>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</si>
  <si>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</si>
  <si>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</si>
  <si>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</si>
  <si>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</si>
  <si>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</si>
  <si>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</si>
  <si>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</si>
  <si>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</si>
  <si>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</si>
  <si>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</si>
  <si>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</si>
  <si>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</si>
  <si>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</si>
  <si>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</si>
  <si>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</si>
  <si>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</si>
  <si>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</si>
  <si>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</si>
  <si>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</si>
  <si>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</si>
  <si>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</si>
  <si>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</si>
  <si>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</si>
  <si>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</si>
  <si>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</si>
  <si>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</si>
  <si>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</si>
  <si>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</si>
  <si>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</si>
  <si>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</si>
  <si>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</si>
  <si>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</si>
  <si>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</si>
  <si>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</si>
  <si>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</si>
  <si>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</si>
  <si>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</si>
  <si>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</si>
  <si>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</si>
  <si>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</si>
  <si>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</si>
  <si>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</si>
  <si>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</si>
  <si>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</si>
  <si>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</si>
  <si>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</si>
  <si>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</si>
  <si>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</si>
  <si>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</si>
  <si>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</si>
  <si>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</si>
  <si>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</si>
  <si>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</si>
  <si>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</si>
  <si>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</si>
  <si>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</si>
  <si>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</si>
  <si>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</si>
  <si>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</si>
  <si>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</si>
  <si>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</si>
  <si>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</si>
  <si>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</si>
  <si>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</si>
  <si>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</si>
  <si>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</si>
  <si>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</si>
  <si>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</si>
  <si>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</si>
  <si>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</si>
  <si>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</si>
  <si>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</si>
  <si>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</si>
  <si>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</si>
  <si>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</si>
  <si>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</si>
  <si>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</si>
  <si>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</si>
  <si>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</si>
  <si>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</si>
  <si>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</si>
  <si>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</si>
  <si>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</si>
  <si>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</si>
  <si>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</si>
  <si>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</si>
  <si>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</si>
  <si>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</si>
  <si>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</si>
  <si>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</si>
  <si>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</si>
  <si>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</si>
  <si>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</si>
  <si>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</si>
  <si>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</si>
  <si>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</si>
  <si>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</si>
  <si>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</si>
  <si>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</si>
  <si>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</si>
  <si>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</si>
  <si>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</si>
  <si>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</si>
  <si>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</si>
  <si>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</si>
  <si>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</si>
  <si>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</si>
  <si>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</si>
  <si>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</si>
  <si>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</si>
  <si>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</si>
  <si>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</si>
  <si>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</si>
  <si>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</si>
  <si>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</si>
  <si>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</si>
  <si>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</si>
  <si>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</si>
  <si>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</si>
  <si>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</si>
  <si>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</si>
  <si>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</si>
  <si>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</si>
  <si>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</si>
  <si>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</si>
  <si>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</si>
  <si>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</si>
  <si>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</si>
  <si>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</si>
  <si>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</si>
  <si>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</si>
  <si>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</si>
  <si>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</si>
  <si>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</si>
  <si>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</si>
  <si>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</si>
  <si>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</si>
  <si>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</si>
  <si>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</si>
  <si>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</si>
  <si>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</si>
  <si>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</si>
  <si>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</si>
  <si>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</si>
  <si>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</si>
  <si>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</si>
  <si>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</si>
  <si>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</si>
  <si>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</si>
  <si>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</si>
  <si>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</si>
  <si>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</si>
  <si>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</si>
  <si>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</si>
  <si>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</si>
  <si>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</si>
  <si>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</si>
  <si>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</si>
  <si>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</si>
  <si>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</si>
  <si>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</si>
  <si>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</si>
  <si>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</si>
  <si>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</si>
  <si>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</si>
  <si>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</si>
  <si>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</si>
  <si>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</si>
  <si>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</si>
  <si>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</si>
  <si>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</si>
  <si>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</si>
  <si>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</si>
  <si>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</si>
  <si>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</si>
  <si>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</si>
  <si>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</si>
  <si>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</si>
  <si>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</si>
  <si>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</si>
  <si>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</si>
  <si>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</si>
  <si>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</si>
  <si>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</si>
  <si>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</si>
  <si>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</si>
  <si>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</si>
  <si>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</si>
  <si>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</si>
  <si>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</si>
  <si>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</si>
  <si>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</si>
  <si>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</si>
  <si>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</si>
  <si>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</si>
  <si>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</si>
  <si>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</si>
  <si>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</si>
  <si>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</si>
  <si>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</si>
  <si>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</si>
  <si>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</si>
  <si>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</si>
  <si>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</si>
  <si>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</si>
  <si>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</si>
  <si>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</si>
  <si>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</si>
  <si>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</si>
  <si>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</si>
  <si>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</si>
  <si>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</si>
  <si>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</si>
  <si>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</si>
  <si>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</si>
  <si>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</si>
  <si>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</si>
  <si>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</si>
  <si>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</si>
  <si>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</si>
  <si>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</si>
  <si>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</si>
  <si>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</si>
  <si>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</si>
  <si>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</si>
  <si>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</si>
  <si>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</si>
  <si>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</si>
  <si>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</si>
  <si>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</si>
  <si>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</si>
  <si>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</si>
  <si>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</si>
  <si>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</si>
  <si>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</si>
  <si>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</si>
  <si>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</si>
  <si>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</si>
  <si>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</si>
  <si>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</si>
  <si>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</si>
  <si>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</si>
  <si>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</si>
  <si>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</si>
  <si>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</si>
  <si>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</si>
  <si>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</si>
  <si>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</si>
  <si>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</si>
  <si>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</si>
  <si>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</si>
  <si>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</si>
  <si>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</si>
  <si>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</si>
  <si>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</si>
  <si>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</si>
  <si>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</si>
  <si>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</si>
  <si>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</si>
  <si>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</si>
  <si>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</si>
  <si>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</si>
  <si>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</si>
  <si>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</si>
  <si>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</si>
  <si>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</si>
  <si>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</si>
  <si>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</si>
  <si>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</si>
  <si>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</si>
  <si>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</si>
  <si>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</si>
  <si>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</si>
  <si>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</si>
  <si>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</si>
  <si>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</si>
  <si>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</si>
  <si>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</si>
  <si>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</si>
  <si>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</si>
  <si>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</si>
  <si>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</si>
  <si>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</si>
  <si>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</si>
  <si>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</si>
  <si>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</si>
  <si>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</si>
  <si>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</si>
  <si>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</si>
  <si>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</si>
  <si>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</si>
  <si>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</si>
  <si>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</si>
  <si>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</si>
  <si>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</si>
  <si>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</si>
  <si>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</si>
  <si>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</si>
  <si>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</si>
  <si>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</si>
  <si>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</si>
  <si>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</si>
  <si>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</si>
  <si>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</si>
  <si>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</si>
  <si>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</si>
  <si>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</si>
  <si>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</si>
  <si>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</si>
  <si>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</si>
  <si>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</si>
  <si>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</si>
  <si>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</si>
  <si>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</si>
  <si>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</si>
  <si>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</si>
  <si>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</si>
  <si>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</si>
  <si>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</si>
  <si>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</si>
  <si>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</si>
  <si>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</si>
  <si>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</si>
  <si>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</si>
  <si>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</si>
  <si>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</si>
  <si>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</si>
  <si>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</si>
  <si>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</si>
  <si>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</si>
  <si>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</si>
  <si>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</si>
  <si>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</si>
  <si>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</si>
  <si>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</si>
  <si>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</si>
  <si>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</si>
  <si>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</si>
  <si>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</si>
  <si>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</si>
  <si>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</si>
  <si>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</si>
  <si>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</si>
  <si>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</si>
  <si>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</si>
  <si>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</si>
  <si>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</si>
  <si>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</si>
  <si>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</si>
  <si>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</si>
  <si>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</si>
  <si>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</si>
  <si>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</si>
  <si>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</si>
  <si>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</si>
  <si>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</si>
  <si>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</si>
  <si>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</si>
  <si>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</si>
  <si>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</si>
  <si>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</si>
  <si>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</si>
  <si>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</si>
  <si>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</si>
  <si>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</si>
  <si>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</si>
  <si>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</si>
  <si>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</si>
  <si>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</si>
  <si>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</si>
  <si>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</si>
  <si>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</si>
  <si>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</si>
  <si>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</si>
  <si>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</si>
  <si>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</si>
  <si>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</si>
  <si>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</si>
  <si>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</si>
  <si>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</si>
  <si>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</si>
  <si>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</si>
  <si>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</si>
  <si>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</si>
  <si>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</si>
  <si>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</si>
  <si>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</si>
  <si>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</si>
  <si>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</si>
  <si>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</si>
  <si>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</si>
  <si>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</si>
  <si>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</si>
  <si>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</si>
  <si>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</si>
  <si>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</si>
  <si>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</si>
  <si>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</si>
  <si>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</si>
  <si>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</si>
  <si>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</si>
  <si>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</si>
  <si>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</si>
  <si>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</si>
  <si>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</si>
  <si>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</si>
  <si>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</si>
  <si>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</si>
  <si>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</si>
  <si>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</si>
  <si>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</si>
  <si>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</si>
  <si>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</si>
  <si>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</si>
  <si>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</si>
  <si>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</si>
  <si>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</si>
  <si>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</si>
  <si>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</si>
  <si>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</si>
  <si>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</si>
  <si>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</si>
  <si>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</si>
  <si>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</si>
  <si>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</si>
  <si>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</si>
  <si>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</si>
  <si>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</si>
  <si>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</si>
  <si>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</si>
  <si>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</si>
  <si>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</si>
  <si>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</si>
  <si>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</si>
  <si>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</si>
  <si>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</si>
  <si>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</si>
  <si>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</si>
  <si>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</si>
  <si>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</si>
  <si>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</si>
  <si>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</si>
  <si>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</si>
  <si>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</si>
  <si>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</si>
  <si>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</si>
  <si>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</si>
  <si>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</si>
  <si>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</si>
  <si>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</si>
  <si>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</si>
  <si>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</si>
  <si>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</si>
  <si>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</si>
  <si>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</si>
  <si>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</si>
  <si>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</si>
  <si>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</si>
  <si>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</si>
  <si>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</si>
  <si>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</si>
  <si>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</si>
  <si>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</si>
  <si>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</si>
  <si>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</si>
  <si>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</si>
  <si>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</si>
  <si>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</si>
  <si>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</si>
  <si>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</si>
  <si>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</si>
  <si>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</si>
  <si>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</si>
  <si>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</si>
  <si>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</si>
  <si>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</si>
  <si>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</si>
  <si>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</si>
  <si>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</si>
  <si>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</si>
  <si>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</si>
  <si>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</si>
  <si>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</si>
  <si>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</si>
  <si>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</si>
  <si>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</si>
  <si>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</si>
  <si>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</si>
  <si>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</si>
  <si>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</si>
  <si>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</si>
  <si>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</si>
  <si>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</si>
  <si>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</si>
  <si>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</si>
  <si>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</si>
  <si>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</si>
  <si>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</si>
  <si>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</si>
  <si>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</si>
  <si>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</si>
  <si>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</si>
  <si>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</si>
  <si>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</si>
  <si>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</si>
  <si>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</si>
  <si>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</si>
  <si>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</si>
  <si>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</si>
  <si>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</si>
  <si>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</si>
  <si>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</si>
  <si>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</si>
  <si>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</si>
  <si>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</si>
  <si>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</si>
  <si>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</si>
  <si>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</si>
  <si>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</si>
  <si>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</si>
  <si>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</si>
  <si>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</si>
  <si>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</si>
  <si>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</si>
  <si>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</si>
  <si>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</si>
  <si>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</si>
  <si>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</si>
  <si>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</si>
  <si>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</si>
  <si>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</si>
  <si>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</si>
  <si>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</si>
  <si>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</si>
  <si>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</si>
  <si>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</si>
  <si>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</si>
  <si>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</si>
  <si>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</si>
  <si>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</si>
  <si>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</si>
  <si>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</si>
  <si>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</si>
  <si>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</si>
  <si>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</si>
  <si>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</si>
  <si>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</si>
  <si>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</si>
  <si>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</si>
  <si>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</si>
  <si>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</si>
  <si>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</si>
  <si>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</si>
  <si>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</si>
  <si>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</si>
  <si>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</si>
  <si>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</si>
  <si>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</si>
  <si>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</si>
  <si>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</si>
  <si>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</si>
  <si>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</si>
  <si>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</si>
  <si>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</si>
  <si>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</si>
  <si>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</si>
  <si>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</si>
  <si>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</si>
  <si>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</si>
  <si>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</si>
  <si>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</si>
  <si>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</si>
  <si>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</si>
  <si>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</si>
  <si>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</si>
  <si>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</si>
  <si>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</si>
  <si>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</si>
  <si>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</si>
  <si>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</si>
  <si>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</si>
  <si>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</si>
  <si>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</si>
  <si>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</si>
  <si>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</si>
  <si>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</si>
  <si>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</si>
  <si>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</si>
  <si>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</si>
  <si>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</si>
  <si>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</si>
  <si>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</si>
  <si>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</si>
  <si>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</si>
  <si>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</si>
  <si>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</si>
  <si>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</si>
  <si>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</si>
  <si>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</si>
  <si>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</si>
  <si>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</si>
  <si>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</si>
  <si>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</si>
  <si>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</si>
  <si>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</si>
  <si>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</si>
  <si>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</si>
  <si>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</si>
  <si>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</si>
  <si>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</si>
  <si>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</si>
  <si>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</si>
  <si>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</si>
  <si>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</si>
  <si>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</si>
  <si>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</si>
  <si>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</si>
  <si>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</si>
  <si>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</si>
  <si>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</si>
  <si>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</si>
  <si>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</si>
  <si>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</si>
  <si>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</si>
  <si>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</si>
  <si>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</si>
  <si>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</si>
  <si>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</si>
  <si>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</si>
  <si>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</si>
  <si>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</si>
  <si>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</si>
  <si>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</si>
  <si>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</si>
  <si>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</si>
  <si>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</si>
  <si>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</si>
  <si>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</si>
  <si>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</si>
  <si>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</si>
  <si>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</si>
  <si>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</si>
  <si>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</si>
  <si>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</si>
  <si>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</si>
  <si>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</si>
  <si>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</si>
  <si>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</si>
  <si>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</si>
  <si>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</si>
  <si>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</si>
  <si>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</si>
  <si>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</si>
  <si>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</si>
  <si>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</si>
  <si>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</si>
  <si>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</si>
  <si>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</si>
  <si>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</si>
  <si>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</si>
  <si>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</si>
  <si>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</si>
  <si>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</si>
  <si>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</si>
  <si>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</si>
  <si>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</si>
  <si>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</si>
  <si>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</si>
  <si>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</si>
  <si>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</si>
  <si>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</si>
  <si>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</si>
  <si>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</si>
  <si>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</si>
  <si>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</si>
  <si>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</si>
  <si>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</si>
  <si>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</si>
  <si>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</si>
  <si>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</si>
  <si>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</si>
  <si>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</si>
  <si>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</si>
  <si>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</si>
  <si>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</si>
  <si>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</si>
  <si>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</si>
  <si>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</si>
  <si>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</si>
  <si>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</si>
  <si>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</si>
  <si>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</si>
  <si>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</si>
  <si>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</si>
  <si>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</si>
  <si>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</si>
  <si>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</si>
  <si>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</si>
  <si>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</si>
  <si>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</si>
  <si>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</si>
  <si>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</si>
  <si>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</si>
  <si>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</si>
  <si>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</si>
  <si>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</si>
  <si>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</si>
  <si>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</si>
  <si>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</si>
  <si>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</si>
  <si>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</si>
  <si>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</si>
  <si>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</si>
  <si>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</si>
  <si>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</si>
  <si>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</si>
  <si>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</si>
  <si>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</si>
  <si>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</si>
  <si>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</si>
  <si>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</si>
  <si>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</si>
  <si>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</si>
  <si>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</si>
  <si>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</si>
  <si>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</si>
  <si>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</si>
  <si>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</si>
  <si>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</si>
  <si>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</si>
  <si>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</si>
  <si>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</si>
  <si>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</si>
  <si>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</si>
  <si>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</si>
  <si>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</si>
  <si>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</si>
  <si>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</si>
  <si>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</si>
  <si>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</si>
  <si>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</si>
  <si>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</si>
  <si>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</si>
  <si>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</si>
  <si>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</si>
  <si>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</si>
  <si>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</si>
  <si>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</si>
  <si>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</si>
  <si>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</si>
  <si>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</si>
  <si>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</si>
  <si>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</si>
  <si>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</si>
  <si>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</si>
  <si>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</si>
  <si>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</si>
  <si>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</si>
  <si>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</si>
  <si>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</si>
  <si>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</si>
  <si>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</si>
  <si>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</si>
  <si>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</si>
  <si>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</si>
  <si>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</si>
  <si>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</si>
  <si>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</si>
  <si>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</si>
  <si>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</si>
  <si>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</si>
  <si>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</si>
  <si>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</si>
  <si>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</si>
  <si>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</si>
  <si>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</si>
  <si>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</si>
  <si>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</si>
  <si>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</si>
  <si>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</si>
  <si>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</si>
  <si>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</si>
  <si>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</si>
  <si>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</si>
  <si>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</si>
  <si>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</si>
  <si>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</si>
  <si>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</si>
  <si>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</si>
  <si>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</si>
  <si>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</si>
  <si>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</si>
  <si>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</si>
  <si>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</si>
  <si>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</si>
  <si>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</si>
  <si>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</si>
  <si>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</si>
  <si>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</si>
  <si>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</si>
  <si>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</si>
  <si>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</si>
  <si>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</si>
  <si>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</si>
  <si>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</si>
  <si>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</si>
  <si>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</si>
  <si>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</si>
  <si>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</si>
  <si>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</si>
  <si>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</si>
  <si>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</si>
  <si>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</si>
  <si>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</si>
  <si>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</si>
  <si>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</si>
  <si>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</si>
  <si>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</si>
  <si>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</si>
  <si>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</si>
  <si>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</si>
  <si>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</si>
  <si>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</si>
  <si>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</si>
  <si>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</si>
  <si>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</si>
  <si>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</si>
  <si>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</si>
  <si>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</si>
  <si>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</si>
  <si>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</si>
  <si>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</si>
  <si>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</si>
  <si>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</si>
  <si>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</si>
  <si>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</si>
  <si>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</si>
  <si>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</si>
  <si>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</si>
  <si>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</si>
  <si>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</si>
  <si>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</si>
  <si>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</si>
  <si>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</si>
  <si>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</si>
  <si>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</si>
  <si>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</si>
  <si>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</si>
  <si>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</si>
  <si>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</si>
  <si>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</si>
  <si>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</si>
  <si>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</si>
  <si>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</si>
  <si>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</si>
  <si>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</si>
  <si>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</si>
  <si>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</si>
  <si>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</si>
  <si>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</si>
  <si>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</si>
  <si>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</si>
  <si>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</si>
  <si>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</si>
  <si>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</si>
  <si>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</si>
  <si>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</si>
  <si>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</si>
  <si>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</si>
  <si>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</si>
  <si>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</si>
  <si>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</si>
  <si>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</si>
  <si>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</si>
  <si>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</si>
  <si>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</si>
  <si>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</si>
  <si>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</si>
  <si>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</si>
  <si>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</si>
  <si>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</si>
  <si>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</si>
  <si>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</si>
  <si>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</si>
  <si>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</si>
  <si>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</si>
  <si>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</si>
  <si>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</si>
  <si>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</si>
  <si>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</si>
  <si>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</si>
  <si>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</si>
  <si>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</si>
  <si>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</si>
  <si>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</si>
  <si>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</si>
  <si>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</si>
  <si>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</si>
  <si>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</si>
  <si>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</si>
  <si>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</si>
  <si>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</si>
  <si>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</si>
  <si>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</si>
  <si>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</si>
  <si>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</si>
  <si>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</si>
  <si>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</si>
  <si>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</si>
  <si>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</si>
  <si>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</si>
  <si>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</si>
  <si>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</si>
  <si>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</si>
  <si>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</si>
  <si>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</si>
  <si>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</si>
  <si>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</si>
  <si>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</si>
  <si>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</si>
  <si>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</si>
  <si>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</si>
  <si>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</si>
  <si>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</si>
  <si>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</si>
  <si>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</si>
  <si>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</si>
  <si>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</si>
  <si>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</si>
  <si>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</si>
  <si>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</si>
  <si>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</si>
  <si>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</si>
  <si>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</si>
  <si>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</si>
  <si>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</si>
  <si>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</si>
  <si>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</si>
  <si>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</si>
  <si>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</si>
  <si>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</si>
  <si>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</si>
  <si>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</si>
  <si>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</si>
  <si>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</si>
  <si>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</si>
  <si>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</si>
  <si>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</si>
  <si>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</si>
  <si>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</si>
  <si>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</si>
  <si>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</si>
  <si>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</si>
  <si>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</si>
  <si>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</si>
  <si>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</si>
  <si>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</si>
  <si>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</si>
  <si>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</si>
  <si>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</si>
  <si>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</si>
  <si>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</si>
  <si>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</si>
  <si>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</si>
  <si>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</si>
  <si>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</si>
  <si>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</si>
  <si>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</si>
  <si>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</si>
  <si>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</si>
  <si>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</si>
  <si>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</si>
  <si>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</si>
  <si>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</si>
  <si>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</si>
  <si>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</si>
  <si>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</si>
  <si>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</si>
  <si>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</si>
  <si>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</si>
  <si>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</si>
  <si>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</si>
  <si>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</si>
  <si>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</si>
  <si>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</si>
  <si>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</si>
  <si>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</si>
  <si>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</si>
  <si>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</si>
  <si>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</si>
  <si>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</si>
  <si>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</si>
  <si>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</si>
  <si>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</si>
  <si>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</si>
  <si>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</si>
  <si>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</si>
  <si>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</si>
  <si>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</si>
  <si>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</si>
  <si>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</si>
  <si>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</si>
  <si>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</si>
  <si>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</si>
  <si>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</si>
  <si>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</si>
  <si>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</si>
  <si>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</si>
  <si>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</si>
  <si>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</si>
  <si>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</si>
  <si>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</si>
  <si>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</si>
  <si>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</si>
  <si>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</si>
  <si>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</si>
  <si>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</si>
  <si>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</si>
  <si>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</si>
  <si>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</si>
  <si>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</si>
  <si>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</si>
  <si>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</si>
  <si>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</si>
  <si>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</si>
  <si>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</si>
  <si>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</si>
  <si>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</si>
  <si>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</si>
  <si>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</si>
  <si>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</si>
  <si>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</si>
  <si>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</si>
  <si>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</si>
  <si>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</si>
  <si>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</si>
  <si>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</si>
  <si>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</si>
  <si>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</si>
  <si>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</si>
  <si>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</si>
  <si>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</si>
  <si>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</si>
  <si>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</si>
  <si>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</si>
  <si>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</si>
  <si>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</si>
  <si>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</si>
  <si>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</si>
  <si>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</si>
  <si>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</si>
  <si>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</si>
  <si>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</si>
  <si>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</si>
  <si>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</si>
  <si>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</si>
  <si>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</si>
  <si>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</si>
  <si>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</si>
  <si>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</si>
  <si>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</si>
  <si>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</si>
  <si>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</si>
  <si>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</si>
  <si>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</si>
  <si>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</si>
  <si>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</si>
  <si>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</si>
  <si>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</si>
  <si>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</si>
  <si>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</si>
  <si>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</si>
  <si>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</si>
  <si>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</si>
  <si>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</si>
  <si>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</si>
  <si>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</si>
  <si>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</si>
  <si>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</si>
  <si>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</si>
  <si>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</si>
  <si>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</si>
  <si>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</si>
  <si>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</si>
  <si>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</si>
  <si>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</si>
  <si>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</si>
  <si>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</si>
  <si>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</si>
  <si>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</si>
  <si>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</si>
  <si>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</si>
  <si>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</si>
  <si>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</si>
  <si>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</si>
  <si>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</si>
  <si>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</si>
  <si>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</si>
  <si>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</si>
  <si>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</si>
  <si>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</si>
  <si>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</si>
  <si>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</si>
  <si>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</si>
  <si>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</si>
  <si>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</si>
  <si>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</si>
  <si>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</si>
  <si>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</si>
  <si>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</si>
  <si>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</si>
  <si>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</si>
  <si>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</si>
  <si>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</si>
  <si>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</si>
  <si>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</si>
  <si>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</si>
  <si>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</si>
  <si>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</si>
  <si>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</si>
  <si>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</si>
  <si>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</si>
  <si>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</si>
  <si>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</si>
  <si>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</si>
  <si>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</si>
  <si>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</si>
  <si>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</si>
  <si>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</si>
  <si>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</si>
  <si>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</si>
  <si>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</si>
  <si>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</si>
  <si>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</si>
  <si>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</si>
  <si>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</si>
  <si>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</si>
  <si>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</si>
  <si>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</si>
  <si>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</si>
  <si>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</si>
  <si>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</si>
  <si>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</si>
  <si>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</si>
  <si>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</si>
  <si>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</si>
  <si>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</si>
  <si>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</si>
  <si>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</si>
  <si>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</si>
  <si>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</si>
  <si>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</si>
  <si>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</si>
  <si>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</si>
  <si>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</si>
  <si>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</si>
  <si>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</si>
  <si>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</si>
  <si>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</si>
  <si>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</si>
  <si>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</si>
  <si>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</si>
  <si>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</si>
  <si>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</si>
  <si>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</si>
  <si>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</si>
  <si>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</si>
  <si>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</si>
  <si>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</si>
  <si>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</si>
  <si>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</si>
  <si>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</si>
  <si>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</si>
  <si>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</si>
  <si>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</si>
  <si>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</si>
  <si>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</si>
  <si>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</si>
  <si>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</si>
  <si>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</si>
  <si>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</si>
  <si>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</si>
  <si>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</si>
  <si>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</si>
  <si>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</si>
  <si>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</si>
  <si>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</si>
  <si>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</si>
  <si>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</si>
  <si>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</si>
  <si>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</si>
  <si>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</si>
  <si>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</si>
  <si>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</si>
  <si>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</si>
  <si>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</si>
  <si>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</si>
  <si>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</si>
  <si>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</si>
  <si>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</si>
  <si>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</si>
  <si>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</si>
  <si>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</si>
  <si>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</si>
  <si>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</si>
  <si>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</si>
  <si>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</si>
  <si>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</si>
  <si>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</si>
  <si>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</si>
  <si>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</si>
  <si>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</si>
  <si>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</si>
  <si>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</si>
  <si>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</si>
  <si>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</si>
  <si>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</si>
  <si>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</si>
  <si>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</si>
  <si>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</si>
  <si>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</si>
  <si>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</si>
  <si>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</si>
  <si>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</si>
  <si>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</si>
  <si>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</si>
  <si>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</si>
  <si>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</si>
  <si>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</si>
  <si>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</si>
  <si>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</si>
  <si>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</si>
  <si>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</si>
  <si>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</si>
  <si>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</si>
  <si>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</si>
  <si>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</si>
  <si>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</si>
  <si>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</si>
  <si>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</si>
  <si>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</si>
  <si>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</si>
  <si>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</si>
  <si>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</si>
  <si>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</si>
  <si>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</si>
  <si>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</si>
  <si>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</si>
  <si>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</si>
  <si>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</si>
  <si>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</si>
  <si>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</si>
  <si>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</si>
  <si>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</si>
  <si>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</si>
  <si>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</si>
  <si>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</si>
  <si>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</si>
  <si>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</si>
  <si>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</si>
  <si>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</si>
  <si>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</si>
  <si>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</si>
  <si>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</si>
  <si>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</si>
  <si>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</si>
  <si>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</si>
  <si>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</si>
  <si>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</si>
  <si>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</si>
  <si>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</si>
  <si>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</si>
  <si>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</si>
  <si>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</si>
  <si>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</si>
  <si>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</si>
  <si>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</si>
  <si>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</si>
  <si>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</si>
  <si>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</si>
  <si>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</si>
  <si>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</si>
  <si>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</si>
  <si>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</si>
  <si>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</si>
  <si>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</si>
  <si>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</si>
  <si>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</si>
  <si>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</si>
  <si>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</si>
  <si>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</si>
  <si>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</si>
  <si>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</si>
  <si>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</si>
  <si>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</si>
  <si>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</si>
  <si>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</si>
  <si>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</si>
  <si>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</si>
  <si>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</si>
  <si>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</si>
  <si>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</si>
  <si>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</si>
  <si>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</si>
  <si>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</si>
  <si>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</si>
  <si>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</si>
  <si>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</si>
  <si>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</si>
  <si>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</si>
  <si>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</si>
  <si>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</si>
  <si>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</si>
  <si>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</si>
  <si>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</si>
  <si>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</si>
  <si>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</si>
  <si>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</si>
  <si>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</si>
  <si>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</si>
  <si>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</si>
  <si>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</si>
  <si>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</si>
  <si>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</si>
  <si>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</si>
  <si>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</si>
  <si>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</si>
  <si>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</si>
  <si>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</si>
  <si>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</si>
  <si>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</si>
  <si>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</si>
  <si>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</si>
  <si>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</si>
  <si>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</si>
  <si>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</si>
  <si>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</si>
  <si>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</si>
  <si>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</si>
  <si>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</si>
  <si>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</si>
  <si>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</si>
  <si>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</si>
  <si>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</si>
  <si>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</si>
  <si>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</si>
  <si>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</si>
  <si>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</si>
  <si>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</si>
  <si>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</si>
  <si>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</si>
  <si>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</si>
  <si>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</si>
  <si>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</si>
  <si>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</si>
  <si>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</si>
  <si>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</si>
  <si>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</si>
  <si>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</si>
  <si>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</si>
  <si>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</si>
  <si>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</si>
  <si>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</si>
  <si>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</si>
  <si>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</si>
  <si>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</si>
  <si>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</si>
  <si>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</si>
  <si>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</si>
  <si>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</si>
  <si>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</si>
  <si>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</si>
  <si>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</si>
  <si>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</si>
  <si>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</si>
  <si>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</si>
  <si>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</si>
  <si>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</si>
  <si>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</si>
  <si>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</si>
  <si>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</si>
  <si>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</si>
  <si>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</si>
  <si>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</si>
  <si>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</si>
  <si>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</si>
  <si>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</si>
  <si>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</si>
  <si>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</si>
  <si>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</si>
  <si>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</si>
  <si>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</si>
  <si>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</si>
  <si>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</si>
  <si>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</si>
  <si>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</si>
  <si>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</si>
  <si>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</si>
  <si>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</si>
  <si>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</si>
  <si>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</si>
  <si>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</si>
  <si>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</si>
  <si>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</si>
  <si>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</si>
  <si>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</si>
  <si>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</si>
  <si>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</si>
  <si>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</si>
  <si>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</si>
  <si>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</si>
  <si>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</si>
  <si>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</si>
  <si>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</si>
  <si>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</si>
  <si>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</si>
  <si>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</si>
  <si>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</si>
  <si>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</si>
  <si>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</si>
  <si>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</si>
  <si>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</si>
  <si>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</si>
  <si>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</si>
  <si>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</si>
  <si>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</si>
  <si>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</si>
  <si>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</si>
  <si>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</si>
  <si>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</si>
  <si>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</si>
  <si>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</si>
  <si>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</si>
  <si>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</si>
  <si>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</si>
  <si>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</si>
  <si>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</si>
  <si>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</si>
  <si>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</si>
  <si>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</si>
  <si>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</si>
  <si>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</si>
  <si>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</si>
  <si>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</si>
  <si>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</si>
  <si>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</si>
  <si>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</si>
  <si>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</si>
  <si>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</si>
  <si>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</si>
  <si>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</si>
  <si>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</si>
  <si>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</si>
  <si>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</si>
  <si>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</si>
  <si>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</si>
  <si>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</si>
  <si>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</si>
  <si>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</si>
  <si>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</si>
  <si>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</si>
  <si>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</si>
  <si>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</si>
  <si>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</si>
  <si>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</si>
  <si>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</si>
  <si>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</si>
  <si>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</si>
  <si>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</si>
  <si>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</si>
  <si>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</si>
  <si>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</si>
  <si>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</si>
  <si>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</si>
  <si>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</si>
  <si>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</si>
  <si>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</si>
  <si>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</si>
  <si>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</si>
  <si>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</si>
  <si>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</si>
  <si>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</si>
  <si>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</si>
  <si>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</si>
  <si>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</si>
  <si>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</si>
  <si>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</si>
  <si>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</si>
  <si>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</si>
  <si>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</si>
  <si>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</si>
  <si>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</si>
  <si>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</si>
  <si>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</si>
  <si>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</si>
  <si>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</si>
  <si>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</si>
  <si>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</si>
  <si>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</si>
  <si>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</si>
  <si>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</si>
  <si>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</si>
  <si>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</si>
  <si>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</si>
  <si>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</si>
  <si>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</si>
  <si>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</si>
  <si>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</si>
  <si>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</si>
  <si>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</si>
  <si>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</si>
  <si>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</si>
  <si>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</si>
  <si>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</si>
  <si>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</si>
  <si>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</si>
  <si>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</si>
  <si>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</si>
  <si>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</si>
  <si>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</si>
  <si>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</si>
  <si>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</si>
  <si>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</si>
  <si>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</si>
  <si>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</si>
  <si>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</si>
  <si>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</si>
  <si>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</si>
  <si>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</si>
  <si>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</si>
  <si>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</si>
  <si>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</si>
  <si>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</si>
  <si>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</si>
  <si>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</si>
  <si>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</si>
  <si>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</si>
  <si>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</si>
  <si>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</si>
  <si>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</si>
  <si>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</si>
  <si>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</si>
  <si>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</si>
  <si>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</si>
  <si>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</si>
  <si>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</si>
  <si>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</si>
  <si>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</si>
  <si>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</si>
  <si>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</si>
  <si>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</si>
  <si>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</si>
  <si>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</si>
  <si>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</si>
  <si>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</si>
  <si>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</si>
  <si>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</si>
  <si>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</si>
  <si>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</si>
  <si>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</si>
  <si>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</si>
  <si>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</si>
  <si>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</si>
  <si>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</si>
  <si>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</si>
  <si>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</si>
  <si>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</si>
  <si>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</si>
  <si>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</si>
  <si>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</si>
  <si>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</si>
  <si>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</si>
  <si>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</si>
  <si>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</si>
  <si>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</si>
  <si>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</si>
  <si>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</si>
  <si>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</si>
  <si>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</si>
  <si>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</si>
  <si>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</si>
  <si>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</si>
  <si>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</si>
  <si>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</si>
  <si>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</si>
  <si>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</si>
  <si>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</si>
  <si>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</si>
  <si>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</si>
  <si>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</si>
  <si>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</si>
  <si>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</si>
  <si>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</si>
  <si>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</si>
  <si>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</si>
  <si>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</si>
  <si>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</si>
  <si>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</si>
  <si>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</si>
  <si>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</si>
  <si>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</si>
  <si>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</si>
  <si>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</si>
  <si>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</si>
  <si>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</si>
  <si>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</si>
  <si>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</si>
  <si>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</si>
  <si>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</si>
  <si>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</si>
  <si>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</si>
  <si>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</si>
  <si>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</si>
  <si>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</si>
  <si>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</si>
  <si>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</si>
  <si>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</si>
  <si>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</si>
  <si>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</si>
  <si>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</si>
  <si>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</si>
  <si>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</si>
  <si>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</si>
  <si>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</si>
  <si>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</si>
  <si>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</si>
  <si>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</si>
  <si>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</si>
  <si>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</si>
  <si>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</si>
  <si>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</si>
  <si>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</si>
  <si>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</si>
  <si>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</si>
  <si>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</si>
  <si>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</si>
  <si>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</si>
  <si>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</si>
  <si>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</si>
  <si>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</si>
  <si>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</si>
  <si>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</si>
  <si>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</si>
  <si>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</si>
  <si>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</si>
  <si>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</si>
  <si>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</si>
  <si>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</si>
  <si>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</si>
  <si>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</si>
  <si>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</si>
  <si>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</si>
  <si>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</si>
  <si>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</si>
  <si>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</si>
  <si>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</si>
  <si>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</si>
  <si>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</si>
  <si>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</si>
  <si>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</si>
  <si>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</si>
  <si>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</si>
  <si>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</si>
  <si>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</si>
  <si>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</si>
  <si>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</si>
  <si>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</si>
  <si>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</si>
  <si>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</si>
  <si>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</si>
  <si>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</si>
  <si>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</si>
  <si>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</si>
  <si>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</si>
  <si>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</si>
  <si>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</si>
  <si>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</si>
  <si>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</si>
  <si>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</si>
  <si>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</si>
  <si>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</si>
  <si>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</si>
  <si>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</si>
  <si>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</si>
  <si>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</si>
  <si>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</si>
  <si>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</si>
  <si>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</si>
  <si>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</si>
  <si>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</si>
  <si>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</si>
  <si>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</si>
  <si>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</si>
  <si>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</si>
  <si>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</si>
  <si>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</si>
  <si>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</si>
  <si>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</si>
  <si>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</si>
  <si>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</si>
  <si>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</si>
  <si>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</si>
  <si>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</si>
  <si>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</si>
  <si>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</si>
  <si>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</si>
  <si>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</si>
  <si>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</si>
  <si>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</si>
  <si>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</si>
  <si>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</si>
  <si>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</si>
  <si>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</si>
  <si>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</si>
  <si>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</si>
  <si>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</si>
  <si>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</si>
  <si>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</si>
  <si>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</si>
  <si>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</si>
  <si>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</si>
  <si>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</si>
  <si>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</si>
  <si>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</si>
  <si>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</si>
  <si>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</si>
  <si>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</si>
  <si>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</si>
  <si>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</si>
  <si>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</si>
  <si>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</si>
  <si>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</si>
  <si>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</si>
  <si>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</si>
  <si>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</si>
  <si>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</si>
  <si>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</si>
  <si>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</si>
  <si>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</si>
  <si>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</si>
  <si>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</si>
  <si>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</si>
  <si>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</si>
  <si>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</si>
  <si>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</si>
  <si>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</si>
  <si>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</si>
  <si>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</si>
  <si>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</si>
  <si>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</si>
  <si>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</si>
  <si>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</si>
  <si>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</si>
  <si>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</si>
  <si>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</si>
  <si>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</si>
  <si>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</si>
  <si>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</si>
  <si>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</si>
  <si>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</si>
  <si>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</si>
  <si>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</si>
  <si>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</si>
  <si>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</si>
  <si>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</si>
  <si>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</si>
  <si>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</si>
  <si>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</si>
  <si>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</si>
  <si>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</si>
  <si>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</si>
  <si>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</si>
  <si>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</si>
  <si>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</si>
  <si>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</si>
  <si>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</si>
  <si>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</si>
  <si>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</si>
  <si>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</si>
  <si>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</si>
  <si>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</si>
  <si>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</si>
  <si>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</si>
  <si>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</si>
  <si>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</si>
  <si>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</si>
  <si>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</si>
  <si>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</si>
  <si>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</si>
  <si>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</si>
  <si>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</si>
  <si>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</si>
  <si>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</si>
  <si>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</si>
  <si>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</si>
  <si>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</si>
  <si>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</si>
  <si>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</si>
  <si>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</si>
  <si>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</si>
  <si>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</si>
  <si>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</si>
  <si>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</si>
  <si>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</si>
  <si>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</si>
  <si>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</si>
  <si>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</si>
  <si>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</si>
  <si>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</si>
  <si>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</si>
  <si>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</si>
  <si>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</si>
  <si>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</si>
  <si>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</si>
  <si>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</si>
  <si>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</si>
  <si>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</si>
  <si>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</si>
  <si>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</si>
  <si>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</si>
  <si>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</si>
  <si>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</si>
  <si>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</si>
  <si>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</si>
  <si>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</si>
  <si>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</si>
  <si>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</si>
  <si>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</si>
  <si>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</si>
  <si>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</si>
  <si>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</si>
  <si>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</si>
  <si>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</si>
  <si>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</si>
  <si>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</si>
  <si>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</si>
  <si>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</si>
  <si>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</si>
  <si>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</si>
  <si>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</si>
  <si>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</si>
  <si>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</si>
  <si>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</si>
  <si>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</si>
  <si>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</si>
  <si>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</si>
  <si>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</si>
  <si>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</si>
  <si>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</si>
  <si>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</si>
  <si>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</si>
  <si>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</si>
  <si>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</si>
  <si>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</si>
  <si>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</si>
  <si>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</si>
  <si>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</si>
  <si>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</si>
  <si>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</si>
  <si>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</si>
  <si>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</si>
  <si>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</si>
  <si>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</si>
  <si>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</si>
  <si>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</si>
  <si>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</si>
  <si>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</si>
  <si>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</si>
  <si>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</si>
  <si>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</si>
  <si>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</si>
  <si>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</si>
  <si>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</si>
  <si>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</si>
  <si>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</si>
  <si>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</si>
  <si>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</si>
  <si>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</si>
  <si>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</si>
  <si>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</si>
  <si>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</si>
  <si>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</si>
  <si>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</si>
  <si>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</si>
  <si>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</si>
  <si>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</si>
  <si>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</si>
  <si>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</si>
  <si>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</si>
  <si>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</si>
  <si>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</si>
  <si>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</si>
  <si>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</si>
  <si>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</si>
  <si>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</si>
  <si>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</si>
  <si>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</si>
  <si>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</si>
  <si>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</si>
  <si>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</si>
  <si>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</si>
  <si>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</si>
  <si>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</si>
  <si>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</si>
  <si>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</si>
  <si>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</si>
  <si>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</si>
  <si>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</si>
  <si>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</si>
  <si>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</si>
  <si>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</si>
  <si>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</si>
  <si>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</si>
  <si>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</si>
  <si>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</si>
  <si>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</si>
  <si>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</si>
  <si>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</si>
  <si>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</si>
  <si>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</si>
  <si>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</si>
  <si>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</si>
  <si>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</si>
  <si>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</si>
  <si>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</si>
  <si>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</si>
  <si>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</si>
  <si>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</si>
  <si>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</si>
  <si>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</si>
  <si>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</si>
  <si>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</si>
  <si>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</si>
  <si>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</si>
  <si>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</si>
  <si>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</si>
  <si>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</si>
  <si>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</si>
  <si>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</si>
  <si>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</si>
  <si>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</si>
  <si>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</si>
  <si>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</si>
  <si>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</si>
  <si>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</si>
  <si>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</si>
  <si>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</si>
  <si>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</si>
  <si>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</si>
  <si>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</si>
  <si>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</si>
  <si>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</si>
  <si>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</si>
  <si>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</si>
  <si>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</si>
  <si>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</si>
  <si>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</si>
  <si>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</si>
  <si>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</si>
  <si>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</si>
  <si>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</si>
  <si>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</si>
  <si>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</si>
  <si>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</si>
  <si>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</si>
  <si>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</si>
  <si>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</si>
  <si>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</si>
  <si>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</si>
  <si>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</si>
  <si>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</si>
  <si>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</si>
  <si>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</si>
  <si>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</si>
  <si>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</si>
  <si>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</si>
  <si>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</si>
  <si>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</si>
  <si>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</si>
  <si>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</si>
  <si>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</si>
  <si>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</si>
  <si>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</si>
  <si>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</si>
  <si>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</si>
  <si>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</si>
  <si>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</si>
  <si>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</si>
  <si>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</si>
  <si>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</si>
  <si>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</si>
  <si>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</si>
  <si>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</si>
  <si>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</si>
  <si>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</si>
  <si>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</si>
  <si>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</si>
  <si>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</si>
  <si>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</si>
  <si>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</si>
  <si>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</si>
  <si>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</si>
  <si>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</si>
  <si>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</si>
  <si>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</si>
  <si>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</si>
  <si>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</si>
  <si>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</si>
  <si>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</si>
  <si>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</si>
  <si>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</si>
  <si>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</si>
  <si>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</si>
  <si>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</si>
  <si>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</si>
  <si>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</si>
  <si>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</si>
  <si>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</si>
  <si>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</si>
  <si>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</si>
  <si>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</si>
  <si>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</si>
  <si>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</si>
  <si>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</si>
  <si>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</si>
  <si>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</si>
  <si>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</si>
  <si>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</si>
  <si>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</si>
  <si>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</si>
  <si>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</si>
  <si>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</si>
  <si>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</si>
  <si>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</si>
  <si>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</si>
  <si>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</si>
  <si>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</si>
  <si>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</si>
  <si>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</si>
  <si>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</si>
  <si>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</si>
  <si>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</si>
  <si>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</si>
  <si>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</si>
  <si>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</si>
  <si>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</si>
  <si>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</si>
  <si>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</si>
  <si>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</si>
  <si>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</si>
  <si>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</si>
  <si>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</si>
  <si>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</si>
  <si>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</si>
  <si>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</si>
  <si>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</si>
  <si>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</si>
  <si>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</si>
  <si>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</si>
  <si>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</si>
  <si>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</si>
  <si>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</si>
  <si>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</si>
  <si>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</si>
  <si>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</si>
  <si>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</si>
  <si>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</si>
  <si>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</si>
  <si>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</si>
  <si>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</si>
  <si>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</si>
  <si>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</si>
  <si>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</si>
  <si>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</si>
  <si>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</si>
  <si>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</si>
  <si>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</si>
  <si>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</si>
  <si>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</si>
  <si>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</si>
  <si>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</si>
  <si>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</si>
  <si>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</si>
  <si>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</si>
  <si>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</si>
  <si>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</si>
  <si>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</si>
  <si>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</si>
  <si>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</si>
  <si>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</si>
  <si>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</si>
  <si>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</si>
  <si>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</si>
  <si>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</si>
  <si>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</si>
  <si>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</si>
  <si>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</si>
  <si>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</si>
  <si>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</si>
  <si>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</si>
  <si>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</si>
  <si>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</si>
  <si>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</si>
  <si>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</si>
  <si>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</si>
  <si>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</si>
  <si>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</si>
  <si>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</si>
  <si>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</si>
  <si>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</si>
  <si>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</si>
  <si>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</si>
  <si>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</si>
  <si>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</si>
  <si>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</si>
  <si>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</si>
  <si>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</si>
  <si>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</si>
  <si>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</si>
  <si>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</si>
  <si>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</si>
  <si>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</si>
  <si>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</si>
  <si>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</si>
  <si>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</si>
  <si>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</si>
  <si>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</si>
  <si>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</si>
  <si>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</si>
  <si>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</si>
  <si>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</si>
  <si>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</si>
  <si>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</si>
  <si>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</si>
  <si>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</si>
  <si>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</si>
  <si>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</si>
  <si>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</si>
  <si>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</si>
  <si>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</si>
  <si>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</si>
  <si>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</si>
  <si>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</si>
  <si>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</si>
  <si>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</si>
  <si>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</si>
  <si>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</si>
  <si>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</si>
  <si>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</si>
  <si>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</si>
  <si>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</si>
  <si>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</si>
  <si>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</si>
  <si>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</si>
  <si>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</si>
  <si>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</si>
  <si>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</si>
  <si>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</si>
  <si>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</si>
  <si>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</si>
  <si>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</si>
  <si>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</si>
  <si>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</si>
  <si>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</si>
  <si>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</si>
  <si>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</si>
  <si>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</si>
  <si>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</si>
  <si>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</si>
  <si>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</si>
  <si>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</si>
  <si>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</si>
  <si>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</si>
  <si>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</si>
  <si>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</si>
  <si>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</si>
  <si>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</si>
  <si>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</si>
  <si>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</si>
  <si>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</si>
  <si>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</si>
  <si>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</si>
  <si>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</si>
  <si>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</si>
  <si>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</si>
  <si>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</si>
  <si>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</si>
  <si>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</si>
  <si>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</si>
  <si>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</si>
  <si>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</si>
  <si>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</si>
  <si>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</si>
  <si>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</si>
  <si>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</si>
  <si>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</si>
  <si>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</si>
  <si>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</si>
  <si>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</si>
  <si>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</si>
  <si>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</si>
  <si>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</si>
  <si>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</si>
  <si>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</si>
  <si>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</si>
  <si>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</si>
  <si>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</si>
  <si>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</si>
  <si>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</si>
  <si>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</si>
  <si>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</si>
  <si>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</si>
  <si>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</si>
  <si>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</si>
  <si>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</si>
  <si>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</si>
  <si>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</si>
  <si>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</si>
  <si>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</si>
  <si>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</si>
  <si>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</si>
  <si>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</si>
  <si>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</si>
  <si>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</si>
  <si>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</si>
  <si>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</si>
  <si>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</si>
  <si>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</si>
  <si>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</si>
  <si>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</si>
  <si>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</si>
  <si>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</si>
  <si>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</si>
  <si>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</si>
  <si>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</si>
  <si>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</si>
  <si>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</si>
  <si>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</si>
  <si>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</si>
  <si>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</si>
  <si>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</si>
  <si>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</si>
  <si>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</si>
  <si>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</si>
  <si>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</si>
  <si>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</si>
  <si>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</si>
  <si>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</si>
  <si>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</si>
  <si>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</si>
  <si>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</si>
  <si>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</si>
  <si>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</si>
  <si>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</si>
  <si>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</si>
  <si>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</si>
  <si>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</si>
  <si>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</si>
  <si>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</si>
  <si>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</si>
  <si>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</si>
  <si>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</si>
  <si>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</si>
  <si>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</si>
  <si>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</si>
  <si>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</si>
  <si>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</si>
  <si>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</si>
  <si>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</si>
  <si>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</si>
  <si>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</si>
  <si>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</si>
  <si>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</si>
  <si>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</si>
  <si>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</si>
  <si>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</si>
  <si>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</si>
  <si>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</si>
  <si>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</si>
  <si>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</si>
  <si>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</si>
  <si>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</si>
  <si>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</si>
  <si>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</si>
  <si>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</si>
  <si>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</si>
  <si>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</si>
  <si>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</si>
  <si>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</si>
  <si>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</si>
  <si>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</si>
  <si>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</si>
  <si>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</si>
  <si>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</si>
  <si>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</si>
  <si>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</si>
  <si>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</si>
  <si>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</si>
  <si>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</si>
  <si>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</si>
  <si>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</si>
  <si>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</si>
  <si>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</si>
  <si>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</si>
  <si>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</si>
  <si>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</si>
  <si>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</si>
  <si>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</si>
  <si>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</si>
  <si>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</si>
  <si>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</si>
  <si>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</si>
  <si>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</si>
  <si>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</si>
  <si>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</si>
  <si>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</si>
  <si>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</si>
  <si>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</si>
  <si>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</si>
  <si>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</si>
  <si>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</si>
  <si>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</si>
  <si>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</si>
  <si>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</si>
  <si>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</si>
  <si>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</si>
  <si>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</si>
  <si>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</si>
  <si>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</si>
  <si>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</si>
  <si>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</si>
  <si>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</si>
  <si>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</si>
  <si>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</si>
  <si>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</si>
  <si>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</si>
  <si>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</si>
  <si>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</si>
  <si>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</si>
  <si>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</si>
  <si>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</si>
  <si>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</si>
  <si>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</si>
  <si>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</si>
  <si>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</si>
  <si>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</si>
  <si>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</si>
  <si>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</si>
  <si>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</si>
  <si>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</si>
  <si>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</si>
  <si>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</si>
  <si>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</si>
  <si>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</si>
  <si>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</si>
  <si>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</si>
  <si>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</si>
  <si>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</si>
  <si>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</si>
  <si>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</si>
  <si>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</si>
  <si>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</si>
  <si>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</si>
  <si>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</si>
  <si>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</si>
  <si>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</si>
  <si>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</si>
  <si>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</si>
  <si>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</si>
  <si>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</si>
  <si>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</si>
  <si>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</si>
  <si>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</si>
  <si>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</si>
  <si>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</si>
  <si>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</si>
  <si>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</si>
  <si>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</si>
  <si>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</si>
  <si>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</si>
  <si>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</si>
  <si>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</si>
  <si>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</si>
  <si>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</si>
  <si>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</si>
  <si>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</si>
  <si>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</si>
  <si>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</si>
  <si>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</si>
  <si>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</si>
  <si>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</si>
  <si>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</si>
  <si>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</si>
  <si>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</si>
  <si>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</si>
  <si>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</si>
  <si>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</si>
  <si>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</si>
  <si>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</si>
  <si>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</si>
  <si>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</si>
  <si>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</si>
  <si>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</si>
  <si>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</si>
  <si>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</si>
  <si>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</si>
  <si>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</si>
  <si>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</si>
  <si>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</si>
  <si>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</si>
  <si>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</si>
  <si>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</si>
  <si>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</si>
  <si>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</si>
  <si>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</si>
  <si>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</si>
  <si>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</si>
  <si>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</si>
  <si>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</si>
  <si>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</si>
  <si>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</si>
  <si>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</si>
  <si>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</si>
  <si>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</si>
  <si>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</si>
  <si>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</si>
  <si>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</si>
  <si>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</si>
  <si>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</si>
  <si>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</si>
  <si>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</si>
  <si>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</si>
  <si>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</si>
  <si>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</si>
  <si>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</si>
  <si>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</si>
  <si>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</si>
  <si>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</si>
  <si>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</si>
  <si>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</si>
  <si>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</si>
  <si>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</si>
  <si>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</si>
  <si>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</si>
  <si>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</si>
  <si>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</si>
  <si>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</si>
  <si>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</si>
  <si>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</si>
  <si>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</si>
  <si>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</si>
  <si>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</si>
  <si>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</si>
  <si>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</si>
  <si>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</si>
  <si>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</si>
  <si>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</si>
  <si>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</si>
  <si>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</si>
  <si>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</si>
  <si>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</si>
  <si>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</si>
  <si>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</si>
  <si>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</si>
  <si>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</si>
  <si>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</si>
  <si>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</si>
  <si>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</si>
  <si>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</si>
  <si>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</si>
  <si>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</si>
  <si>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</si>
  <si>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</si>
  <si>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</si>
  <si>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</si>
  <si>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</si>
  <si>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</si>
  <si>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</si>
  <si>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</si>
  <si>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</si>
  <si>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</si>
  <si>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</si>
  <si>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</si>
  <si>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</si>
  <si>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</si>
  <si>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</si>
  <si>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</si>
  <si>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</si>
  <si>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</si>
  <si>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</si>
  <si>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</si>
  <si>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</si>
  <si>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</si>
  <si>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</si>
  <si>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</si>
  <si>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</si>
  <si>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</si>
  <si>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</si>
  <si>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</si>
  <si>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</si>
  <si>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</si>
  <si>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</si>
  <si>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</si>
  <si>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</si>
  <si>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</si>
  <si>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</si>
  <si>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</si>
  <si>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</si>
  <si>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</si>
  <si>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</si>
  <si>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</si>
  <si>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</si>
  <si>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</si>
  <si>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</si>
  <si>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</si>
  <si>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</si>
  <si>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</si>
  <si>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</si>
  <si>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</si>
  <si>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</si>
  <si>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</si>
  <si>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</si>
  <si>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</si>
  <si>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</si>
  <si>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</si>
  <si>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</si>
  <si>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</si>
  <si>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</si>
  <si>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</si>
  <si>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</si>
  <si>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</si>
  <si>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</si>
  <si>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</si>
  <si>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</si>
  <si>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</si>
  <si>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</si>
  <si>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</si>
  <si>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</si>
  <si>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</si>
  <si>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</si>
  <si>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</si>
  <si>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</si>
  <si>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</si>
  <si>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</si>
  <si>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</si>
  <si>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</si>
  <si>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</si>
  <si>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</si>
  <si>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</si>
  <si>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</si>
  <si>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</si>
  <si>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</si>
  <si>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</si>
  <si>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</si>
  <si>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</si>
  <si>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</si>
  <si>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</si>
  <si>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</si>
  <si>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</si>
  <si>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</si>
  <si>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</si>
  <si>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</si>
  <si>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</si>
  <si>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</si>
  <si>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</si>
  <si>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</si>
  <si>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</si>
  <si>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</si>
  <si>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</si>
  <si>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</si>
  <si>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</si>
  <si>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</si>
  <si>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</si>
  <si>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</si>
  <si>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</si>
  <si>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</si>
  <si>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</si>
  <si>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</si>
  <si>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</si>
  <si>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</si>
  <si>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</si>
  <si>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</si>
  <si>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</si>
  <si>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</si>
  <si>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90 MIN</t>
  </si>
  <si>
    <t>PCM-20251127-00001359</t>
  </si>
  <si>
    <t xml:space="preserve"> R2</t>
  </si>
  <si>
    <t xml:space="preserve"> riy2993</t>
  </si>
  <si>
    <t xml:space="preserve">2025-11-27 14:56:23
</t>
  </si>
  <si>
    <t xml:space="preserve"> sceco- renatal gen </t>
  </si>
  <si>
    <t>inprogress</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</si>
  <si>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</si>
  <si>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</si>
  <si>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</si>
  <si>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</si>
  <si>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</si>
  <si>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</si>
  <si>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</si>
  <si>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</si>
  <si>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</si>
  <si>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</si>
  <si>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</si>
  <si>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</si>
  <si>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PCM-20251127-00001631</t>
  </si>
  <si>
    <t>EM Team on the way ETA: 50 Mins</t>
  </si>
  <si>
    <t>NO PCm</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</si>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</sst>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3" dataDxfId="152" headerRowBorderDxfId="150" tableBorderDxfId="151" totalsRowBorderDxfId="149">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27" dataDxfId="26" headerRowBorderDxfId="24" tableBorderDxfId="25">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325.77872743055195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45988.727153356478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45988.727153356478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45988.727153356478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45988.727153356478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45988.727153356478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45988.727153356478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45988.727153356478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45988.727153356478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45988.727153356478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45988.727153356478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45988.727153356478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45988.727153356478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45988.727153356478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45988.727153356478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45988.727153356478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45988.727153356478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45988.727153356478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45988.727153356478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45988.727153356478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45988.727153356478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45988.727153356478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45988.727153356478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45988.727153356478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45988.727153356478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45988.727153356478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45988.727153356478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45988.727153356478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45988.727153356478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45988.727153356478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45988.727153356478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45988.727153356478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45988.727153356478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45988.727153356478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45988.727153356478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45988.727153356478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45988.727153356478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45988.727153356478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45988.727153356478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45988.727153356478</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2353F60B-C57A-46EB-BF44-C5ABB8EEA61A}"/>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163.72731574073987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4.339734374996624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2" customFormat="1" ht="31.5" customHeight="1">
      <c r="A5" s="154" t="s">
        <v>39107</v>
      </c>
      <c r="B5" s="58" t="str">
        <f>IFERROR(VLOOKUP(D5,DB!A:K,11,0),"")</f>
        <v>R2</v>
      </c>
      <c r="C5" s="58">
        <v>1</v>
      </c>
      <c r="D5" s="58" t="s">
        <v>25344</v>
      </c>
      <c r="E5" s="81" t="s">
        <v>39021</v>
      </c>
      <c r="F5" s="71"/>
      <c r="G5" s="72">
        <f ca="1">IFERROR(NOW()-F5,"-")</f>
        <v>45988.727153356478</v>
      </c>
      <c r="H5" s="71">
        <v>45988.711018518516</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3"/>
    </row>
    <row r="6" spans="1:88" ht="31.5" customHeight="1">
      <c r="A6" s="150" t="s">
        <v>39109</v>
      </c>
      <c r="B6" s="18" t="s">
        <v>39110</v>
      </c>
      <c r="C6" s="18">
        <v>1</v>
      </c>
      <c r="D6" s="18" t="s">
        <v>39111</v>
      </c>
      <c r="E6" s="99" t="s">
        <v>39021</v>
      </c>
      <c r="F6" s="100">
        <v>45988.640810185185</v>
      </c>
      <c r="G6" s="101">
        <f ca="1">IFERROR(NOW()-F6,"-")</f>
        <v>8.6343171293265186E-2</v>
      </c>
      <c r="H6" s="149" t="s">
        <v>39112</v>
      </c>
      <c r="I6" s="18" t="s">
        <v>39113</v>
      </c>
      <c r="J6" s="18" t="s">
        <v>39114</v>
      </c>
      <c r="K6" s="19" t="s">
        <v>39115</v>
      </c>
      <c r="L6" s="18" t="s">
        <v>39116</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45988.727153356478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45988.727153356478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45988.727153587963</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45988.727153587963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45988.727153587963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45988.727153587963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45988.727153587963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45988.727153587963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45988.727153587963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45988.727153587963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45988.727153587963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45988.727153587963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45988.727153703701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45988.727153703701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45988.727153703701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45988.727153703701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45988.727153703701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45988.727153703701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45988.727153703701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45988.727153703701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45988.727153703701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45988.727153703701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45988.727153703701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45988.727153703701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45988.727153703701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45988.727153703701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45988.727153703701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45988.727153703701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45988.727153703701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45988.727153703701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45988.727153703701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45988.727153703701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45988.727153703701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45988.727153703701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45988.727153703701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45988.727153703701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45988.727153703701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45988.727153703701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45988.727153703701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45988.727153703701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45988.727153703701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45988.727153703701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45988.727153703701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45988.727153703701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45988.727153703701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45988.727153703701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45988.727153703701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45988.727153703701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45988.727153703701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45988.727153703701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45988.727153703701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45988.727153703701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45988.727153703701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45988.727153703701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45988.727153703701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45988.727153703701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45988.727153703701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45988.727153703701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45988.727153703701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45988.727153703701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45988.727153703701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45988.727153703701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45988.727153703701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45988.727153703701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45988.727153703701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45988.727153703701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45988.727153703701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45988.727153703701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45988.727153703701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45988.727153703701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45988.727153703701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45988.727153703701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45988.727153703701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45988.727153703701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45988.727153703701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45988.727153703701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45988.727153703701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45988.727153703701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45988.727153703701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45988.727153703701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45988.727153703701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45988.727153703701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45988.727153703701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45988.727153703701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45988.727153703701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45988.727153703701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45988.727153703701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45988.727153703701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45988.727153703701</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45988.727153703701</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45988.727153703701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45988.727153703701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45988.727153703701</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45988.727153703701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45988.727153703701</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45988.727153703701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45988.727153703701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45988.727153703701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45988.727153703701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45988.727153703701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45988.727153703701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45988.727153703701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45988.727153703701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45988.727153703701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45988.727153703701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45988.727153703701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45988.727153703701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45988.727153703701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45988.727153703701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45988.727153703701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45988.727153703701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45988.727153703701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45988.727153703701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45988.727153703701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45988.727153703701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45988.727153703701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45988.727153703701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45988.727153703701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45988.727153703701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45988.727153703701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45988.727153703701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45988.727153703701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45988.727153703701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45988.727153703701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45988.727153703701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45988.727153703701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45988.727153703701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45988.727153703701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45988.727153703701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45988.727153703701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45988.727153703701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45988.727153703701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45988.727153703701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45988.727153703701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45988.727153703701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45988.727153703701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45988.727153703701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45988.727153703701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45988.727153703701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45988.727153703701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45988.727153703701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45988.727153703701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45988.727153703701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45988.727153703701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45988.727153703701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45988.727153703701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45988.727153703701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45988.727153703701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45988.727153703701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45988.727153703701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45988.727153703701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45988.727153703701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45988.727153703701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45988.727153703701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45988.727153703701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45988.727153703701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45988.727153703701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45988.727153703701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45988.727153703701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45988.727153703701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45988.727153703701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45988.727153703701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45988.727153703701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45988.727153703701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45988.727153703701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45988.727153703701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45988.727153703701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45988.727153703701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45988.727153703701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45988.727153703701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45988.727153703701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45988.727153703701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45988.727153703701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45988.727153703701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45988.727153703701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45988.727153703701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45988.727153703701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45988.727153703701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45988.727153703701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45988.727153703701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45988.727153703701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45988.727153703701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45988.727153703701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45988.727153703701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45988.727153703701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45988.727153703701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45988.727153703701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45988.727153703701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45988.727153703701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45988.727153703701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45988.727153703701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45988.727153703701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45988.727153703701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45988.727153703701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45988.727153703701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45988.727153703701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45988.727153703701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45988.727153703701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45988.727153703701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45988.727153703701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45988.727153703701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45988.727153703701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45988.727153703701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45988.727153703701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45988.727153703701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45988.727153703701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45988.727153703701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45988.727153703701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45988.727153703701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45988.727153703701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45988.727153703701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45988.727153703701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45988.727153703701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45988.727153703701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45988.727153703701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45988.727153703701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45988.727153703701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45988.727153703701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45988.727153703701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45988.727153703701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45988.727153703701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45988.727153703701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45988.727153703701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45988.727153703701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45988.727153703701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45988.727153703701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45988.727153703701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45988.727153703701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45988.727153703701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45988.727153703701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45988.727153703701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45988.727153703701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45988.727153703701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45988.727153703701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45988.727153703701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45988.727153703701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45988.727153703701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45988.727153703701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45988.727153703701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45988.727153703701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45988.727153703701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45988.727153703701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45988.727153703701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45988.727153703701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45988.727153703701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45988.727153703701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45988.727153703701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45988.727153703701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45988.727153703701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45988.727153703701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45988.727153703701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45988.727153703701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45988.727153703701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45988.727153703701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45988.727153703701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45988.727153703701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45988.727153703701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45988.727153703701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45988.727153703701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45988.727153703701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45988.727153703701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45988.727153703701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45988.727153703701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45988.727153703701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45988.727153703701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45988.727153703701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45988.727153703701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45988.727153703701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45988.727153703701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45988.727153703701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45988.727153703701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45988.727153703701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45988.727153703701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45988.727153703701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45988.727153703701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45988.727153703701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45988.727153703701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45988.727153703701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45988.727153703701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45988.727153703701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45988.727153703701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45988.727153703701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45988.727153703701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45988.727153703701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45988.727153703701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45988.727153703701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45988.727153703701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45988.727153703701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45988.727153703701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45988.727153703701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45988.727153703701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45988.727153703701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45988.727153703701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45988.727153703701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45988.727153703701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45988.727153703701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45988.727153703701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45988.727153703701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45988.727153703701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45988.727153703701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45988.727153703701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45988.727153703701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45988.727153703701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45988.727153703701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45988.727153703701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45988.727153703701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45988.727153703701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45988.727153703701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45988.727153703701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45988.727153703701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45988.727153703701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45988.727153703701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45988.727153703701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45988.727153703701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45988.727153703701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45988.727153703701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45988.727153703701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45988.727153703701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45988.727153703701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45988.727153703701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45988.727153703701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45988.727153703701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45988.727153703701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45988.727153703701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45988.727153703701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45988.727153703701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45988.727153703701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45988.727153703701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45988.727153703701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45988.727153703701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45988.727153703701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45988.727153703701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45988.727153703701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45988.727153703701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45988.727153703701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45988.727153703701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45988.727153703701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45988.727153703701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45988.727153703701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45988.727153703701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45988.727153703701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45988.727153703701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45988.727153703701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45988.727153703701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45988.727153703701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45988.727153703701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45988.727153703701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45988.727153703701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45988.727153703701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45988.727153703701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45988.727153703701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45988.727153703701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45988.727153703701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45988.727153703701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45988.727153703701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45988.727153703701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45988.727153703701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45988.727153703701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45988.727153703701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45988.727153703701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45988.727153703701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45988.727153703701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45988.727153703701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45988.727153703701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45988.727153703701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45988.727153703701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45988.727153703701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45988.727153703701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45988.727153703701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45988.727153703701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45988.727153703701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45988.727153703701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45988.727153703701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45988.727153703701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45988.727153703701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45988.727153703701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45988.727153703701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45988.727153703701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45988.727153703701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45988.727153703701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45988.727153703701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45988.727153703701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45988.727153703701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45988.727153703701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45988.727153703701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45988.727153703701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45988.727153703701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45988.727153703701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45988.727153703701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45988.727153703701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45988.727153703701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45988.727153703701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45988.727153703701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45988.727153703701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45988.727153703701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45988.727153703701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45988.727153703701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45988.727153703701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45988.727153703701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45988.727153703701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45988.727153703701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45988.727153703701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45988.727153703701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45988.727153703701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45988.727153703701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45988.727153703701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45988.727153703701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45988.727153703701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45988.727153703701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45988.727153703701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45988.727153703701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45988.727153703701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45988.727153703701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45988.727153703701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45988.727153703701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45988.727153703701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45988.727153703701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45988.727153703701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45988.727153703701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45988.727153703701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45988.727153703701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45988.727153703701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45988.727153703701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45988.727153703701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45988.727153703701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45988.727153703701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45988.727153703701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45988.727153703701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45988.727153703701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45988.727153703701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45988.727153703701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45988.727153703701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45988.727153703701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45988.727153703701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45988.727153703701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45988.727153703701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45988.727153703701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45988.727153703701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45988.727153703701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45988.727153703701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45988.727153703701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45988.727153703701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45988.727153703701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45988.727153703701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45988.727153703701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45988.727153703701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45988.727153703701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45988.727153703701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45988.727153703701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45988.727153703701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45988.727153703701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45988.727153703701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45988.727153703701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45988.727153703701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45988.727153703701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45988.727153703701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45988.727153703701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45988.727153703701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45988.727153703701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45988.727153703701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45988.727153703701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45988.727153703701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45988.727153703701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45988.727153703701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45988.727153703701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45988.727153703701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45988.727153703701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45988.727153703701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45988.727153703701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45988.727153703701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45988.727153703701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45988.727153703701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45988.727153703701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45988.727153703701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45988.727153703701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45988.727153703701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45988.727153703701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45988.727153703701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45988.727153703701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45988.727153703701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45988.727153703701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45988.727153703701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45988.727153703701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45988.727153703701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45988.727153703701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45988.727153703701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45988.727153703701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45988.727153703701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45988.727153703701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45988.727153703701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45988.727153703701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45988.727153703701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45988.727153703701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45988.727153703701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45988.727153703701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45988.727153703701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45988.727153703701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45988.727153703701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45988.727153703701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45988.727153703701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45988.727153703701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45988.727153703701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45988.727153703701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45988.727153703701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45988.727153703701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45988.727153703701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45988.727153703701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45988.727153703701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45988.727153703701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45988.727153703701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45988.727153703701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45988.727153703701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45988.727153703701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45988.727153703701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45988.727153703701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45988.727153703701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45988.727153703701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45988.727153703701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45988.727153703701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45988.727153703701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45988.727153703701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45988.727153703701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45988.727153703701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45988.727153703701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45988.727153703701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45988.727153703701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45988.727153703701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45988.727153703701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45988.727153703701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45988.727153703701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45988.727153703701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45988.727153703701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45988.727153703701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45988.727153703701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45988.727153703701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45988.727153703701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45988.727153703701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45988.727153703701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45988.727153703701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45988.727153703701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45988.727153703701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45988.727153703701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45988.727153703701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45988.727153703701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45988.727153703701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45988.727153703701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45988.727153703701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45988.727153703701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45988.727153703701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45988.727153703701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45988.727153703701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45988.727153703701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45988.727153703701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45988.727153703701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45988.727153703701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45988.727153703701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45988.727153703701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45988.727153703701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45988.727153703701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45988.727153703701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45988.727153703701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45988.727153703701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45988.727153703701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45988.727153703701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45988.727153703701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45988.727153703701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45988.727153703701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45988.727153703701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45988.727153703701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45988.727153703701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45988.727153703701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45988.727153703701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45988.727153703701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45988.727153703701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45988.727153703701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45988.727153703701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45988.727153703701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45988.727153703701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45988.727153703701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45988.727153703701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45988.727153703701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45988.727153703701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45988.727153703701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45988.727153703701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45988.727153703701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45988.727153703701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45988.727153703701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45988.727153703701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45988.727153703701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45988.727153703701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45988.727153703701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45988.727153703701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45988.727153703701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45988.727153703701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45988.727153703701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45988.727153703701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45988.727153703701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45988.727153703701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45988.727153703701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45988.727153703701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45988.727153703701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45988.727153703701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45988.727153703701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45988.727153703701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45988.727153703701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45988.727153703701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45988.727153703701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45988.727153703701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45988.727153703701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45988.727153703701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45988.727153703701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45988.727153703701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45988.727153703701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45988.727153703701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45988.727153703701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45988.727153703701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45988.727153703701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45988.727153703701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45988.727153703701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45988.727153703701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45988.727153703701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45988.727153703701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45988.727153703701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45988.727153703701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45988.727153703701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45988.727153703701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45988.727153703701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45988.727153703701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45988.727153703701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45988.727153703701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45988.727153703701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45988.727153703701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45988.727153703701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45988.727153703701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45988.727153703701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45988.727153703701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45988.727153703701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45988.727153703701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45988.727153703701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45988.727153703701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45988.727153703701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45988.727153703701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45988.727153703701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45988.727153703701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45988.727153703701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45988.727153703701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45988.727153703701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45988.727153703701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45988.727153703701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45988.727153703701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45988.727153703701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45988.727153703701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45988.727153703701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45988.727153703701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45988.727153703701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45988.727153703701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45988.727153703701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45988.727153703701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45988.727153703701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45988.727153703701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45988.727153703701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45988.727153703701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45988.727153703701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45988.727153703701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45988.727153703701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45988.727153703701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45988.727153703701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45988.727153703701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45988.727153703701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45988.727153703701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45988.727153703701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45988.727153703701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45988.727153703701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45988.727153703701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45988.727153703701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45988.727153703701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45988.727153703701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45988.727153703701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45988.727153703701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45988.727153703701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45988.727153703701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45988.727153703701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45988.727153703701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45988.727153703701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45988.727153703701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45988.727153703701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45988.727153703701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45988.727153703701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45988.727153703701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45988.727153703701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45988.727153703701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45988.727153703701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45988.727153703701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45988.727153703701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45988.727153703701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45988.727153703701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45988.727153703701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45988.727153703701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45988.727153703701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45988.727153703701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45988.727153703701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45988.727153703701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45988.727153703701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45988.727153703701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45988.727153703701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45988.727153703701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45988.727153703701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45988.727153703701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45988.727153703701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45988.727153703701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45988.727153703701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45988.727153703701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45988.727153703701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45988.727153703701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45988.727153703701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45988.727153703701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45988.727153703701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45988.727153703701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45988.727153703701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45988.727153703701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45988.727153703701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45988.727153703701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45988.727153703701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45988.727153703701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45988.727153703701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45988.727153703701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45988.727153703701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45988.727153703701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45988.727153703701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45988.727153703701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45988.727153703701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45988.727153703701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45988.727153703701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45988.727153703701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45988.727153703701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45988.727153703701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45988.727153703701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45988.727153703701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45988.727153703701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45988.727153703701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45988.727153703701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45988.727153703701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45988.727153703701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45988.727153703701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45988.727153703701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45988.727153703701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45988.727153703701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45988.727153703701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45988.727153703701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45988.727153703701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45988.727153703701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45988.727153703701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45988.727153703701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45988.727153703701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45988.727153703701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45988.727153703701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45988.727153703701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45988.727153703701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45988.727153703701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45988.727153703701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45988.727153703701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45988.727153703701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45988.727153703701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45988.727153703701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45988.727153703701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45988.727153703701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45988.727153703701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45988.727153703701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45988.727153703701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45988.727153703701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45988.727153703701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45988.727153703701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45988.727153703701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45988.727153703701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45988.727153703701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45988.727153703701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45988.727153703701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45988.727153703701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45988.727153703701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45988.727153703701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45988.727153703701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45988.727153703701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45988.727153703701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45988.727153703701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45988.727153703701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45988.727153703701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45988.727153703701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45988.727153703701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45988.727153703701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45988.727153703701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45988.727153703701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45988.727153703701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45988.727153703701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45988.727153703701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45988.727153703701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45988.727153703701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45988.727153703701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45988.727153703701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45988.727153703701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45988.727153703701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45988.727153703701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45988.727153703701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45988.727153703701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45988.727153703701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45988.727153703701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45988.727153703701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45988.727153703701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45988.727153703701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45988.727153703701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45988.727153703701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45988.727153703701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45988.727153703701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45988.727153703701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45988.727153703701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45988.727153703701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45988.727153703701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45988.727153703701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45988.727153703701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45988.727153703701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45988.727153703701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45988.727153703701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45988.727153703701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45988.727153703701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45988.727153703701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45988.727153703701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45988.727153703701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45988.727153703701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45988.727153703701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45988.727153703701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45988.727153703701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45988.727153703701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45988.727153703701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45988.727153703701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45988.727153703701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45988.727153703701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45988.727153703701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45988.727153703701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45988.727153703701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45988.727153703701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45988.727153703701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45988.727153703701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45988.727153703701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45988.727153703701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45988.727153703701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45988.727153703701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45988.727153703701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45988.727153703701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45988.727153703701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45988.727153703701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45988.727153703701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45988.727153703701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45988.727153703701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45988.727153703701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45988.727153703701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45988.727153703701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45988.727153703701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45988.727153703701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45988.727153703701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45988.727153703701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45988.727153703701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45988.727153703701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45988.727153703701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45988.727153703701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45988.727153703701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45988.727153703701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45988.727153703701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45988.727153703701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45988.727153703701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45988.727153703701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45988.727153703701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45988.727153703701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45988.727153703701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45988.727153703701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45988.727153703701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45988.727153703701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45988.727153703701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45988.727153703701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45988.727153703701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45988.727153703701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45988.727153703701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45988.727153703701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45988.727153703701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45988.727153703701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45988.727153703701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45988.727153703701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45988.727153703701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45988.727153703701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45988.727153703701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45988.727153703701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45988.727153703701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45988.727153703701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45988.727153703701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45988.727153703701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45988.727153703701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45988.727153703701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45988.727153703701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45988.727153703701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45988.727153703701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45988.727153703701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45988.727153703701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45988.727153703701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45988.727153703701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45988.727153703701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45988.727153703701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45988.727153703701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45988.727153703701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45988.727153703701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45988.727153703701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45988.727153703701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45988.727153703701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45988.727153703701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45988.727153703701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45988.727153703701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45988.727153703701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45988.727153703701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45988.727153703701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45988.727153703701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45988.727153703701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45988.727153703701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45988.727153703701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45988.727153703701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45988.727153703701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45988.727153703701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45988.727153703701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45988.727153703701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45988.727153703701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45988.727153703701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45988.727153703701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45988.727153703701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45988.727153703701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45988.727153703701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45988.727153703701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45988.727153703701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45988.727153703701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45988.727153703701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45988.727153703701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45988.727153703701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45988.727153703701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45988.727153703701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45988.727153703701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45988.727153703701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45988.727153703701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45988.727153703701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45988.727153703701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45988.727153703701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45988.727153703701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45988.727153703701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45988.727153703701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45988.727153703701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45988.727153703701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45988.727153703701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45988.727153703701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45988.727153703701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45988.727153703701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45988.727153703701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45988.727153703701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45988.727153703701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45988.727153703701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45988.727153703701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45988.727153703701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45988.727153703701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45988.727153703701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45988.727153703701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45988.727153703701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45988.727153703701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45988.727153703701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45988.727153703701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45988.727153703701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45988.727153703701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45988.727153703701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45988.727153703701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45988.727153703701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45988.727153703701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45988.727153703701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45988.727153703701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45988.727153703701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45988.727153703701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45988.727153703701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45988.727153703701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45988.727153703701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45988.727153703701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45988.727153703701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45988.727153703701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45988.727153703701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45988.727153703701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45988.727153703701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45988.727153703701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45988.727153703701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45988.727153703701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45988.727153703701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45988.727153703701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45988.727153703701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45988.727153703701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45988.727153703701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45988.727153703701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45988.727153703701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45988.727153703701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45988.727153703701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45988.727153703701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45988.727153703701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45988.727153703701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45988.727153703701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45988.727153703701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45988.727153703701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45988.727153703701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45988.727153703701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45988.727153703701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45988.727153703701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45988.727153703701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45988.727153703701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45988.727153703701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45988.727153703701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45988.727153703701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45988.727153703701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45988.727153703701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45988.727153703701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45988.727153703701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45988.727153703701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45988.727153703701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45988.727153703701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45988.727153703701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45988.727153703701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45988.727153703701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45988.727153703701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45988.727153703701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45988.727153703701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45988.727153703701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45988.727153703701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45988.727153703701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45988.727153703701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45988.727153703701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45988.727153703701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45988.727153703701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45988.727153703701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45988.727153703701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45988.727153703701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45988.727153703701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45988.727153703701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45988.727153703701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45988.727153703701</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285.24643576388189</v>
      </c>
      <c r="H2" s="92">
        <v>45703.474768518521</v>
      </c>
      <c r="I2" s="92" t="str">
        <f>IFERROR(VLOOKUP(D2,DB!A:F,6,0),"")</f>
        <v>SCECO</v>
      </c>
      <c r="J2" s="92" t="str">
        <f>IFERROR(VLOOKUP(D2,DB!A:G,7,0),"")</f>
        <v>Dead</v>
      </c>
      <c r="K2" s="94" t="s">
        <v>39118</v>
      </c>
      <c r="L2" s="88" t="str">
        <f>IFERROR(VLOOKUP(D2,DB!A:I,9,0),"")</f>
        <v>Latis</v>
      </c>
    </row>
    <row r="3" spans="1:16" ht="15" customHeight="1">
      <c r="A3" s="110"/>
      <c r="B3" s="110" t="str">
        <f>IFERROR(VLOOKUP(D3,DB!A:K,11,0),"")</f>
        <v/>
      </c>
      <c r="C3" s="90"/>
      <c r="D3" s="88"/>
      <c r="E3" s="91"/>
      <c r="F3" s="92"/>
      <c r="G3" s="93">
        <f t="shared" ref="G3:G12" ca="1" si="0">IFERROR(NOW()-F3,"")</f>
        <v>45988.727153356478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45988.727153356478</v>
      </c>
      <c r="H4" s="92"/>
      <c r="I4" s="110" t="str">
        <f>IFERROR(VLOOKUP(D4,DB!A:F,6,0),"")</f>
        <v/>
      </c>
      <c r="J4" s="110" t="str">
        <f>IFERROR(VLOOKUP(D4,DB!A:G,7,0),"")</f>
        <v/>
      </c>
      <c r="K4" s="94"/>
      <c r="L4" s="88" t="str">
        <f>IFERROR(VLOOKUP(D4,DB!A:I,9,0),"")</f>
        <v/>
      </c>
    </row>
    <row r="5" spans="1:16" ht="15" customHeight="1">
      <c r="A5" s="110"/>
      <c r="B5" s="110" t="str">
        <f>IFERROR(VLOOKUP(D5,DB!A:K,11,0),"")</f>
        <v/>
      </c>
      <c r="C5" s="90"/>
      <c r="D5" s="146"/>
      <c r="E5" s="91"/>
      <c r="F5" s="92"/>
      <c r="G5" s="93">
        <f t="shared" ca="1" si="0"/>
        <v>45988.727153356478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45988.727153356478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45988.727153356478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45988.727153356478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45988.727153356478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45988.727153356478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45988.727153356478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45988.727153356478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45988.727153356478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45988.727153356478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45988.727153356478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45988.727153356478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45988.727153356478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45988.727153356478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45988.727153356478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45988.727153356478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45988.727153356478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45988.727153356478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45988.727153356478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45988.727153356478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45988.727153356478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45988.727153356478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45988.727153356478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45988.727153356478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45988.727153356478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45988.727153356478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45988.727153356478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45988.727153356478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45988.727153356478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45988.727153356478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45988.727153356478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45988.727153356478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45988.727153356478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45988.727153356478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45988.727153356478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45988.727153356478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45988.727153356478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45988.727153356478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45988.727153356478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45988.727153356478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45988.727153356478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45988.727153356478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45988.727153356478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45988.727153356478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45988.727153356478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45988.727153356478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45988.727153356478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45988.727153356478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45988.727153356478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45988.727153356478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45988.727153356478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45988.727153356478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45988.727153356478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45988.727153356478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45988.727153356478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45988.727153356478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45988.727153356478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45988.727153356478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45988.727153356478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45988.727153356478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45988.727153356478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45988.727153356478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45988.727153356478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45988.727153356478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45988.727153356478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45988.727153356478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45988.727153356478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45988.727153356478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45988.727153356478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45988.727153356478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45988.727153356478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45988.727153356478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45988.727153356478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45988.727153356478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45988.727153356478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45988.727153356478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45988.727153356478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45988.727153356478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45988.727153356478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45988.727153356478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45988.727153356478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45988.727153356478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45988.727153356478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45988.727153356478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45988.727153356478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45988.727153356478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45988.727153356478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45988.727153356478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45988.727153356478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45988.727153356478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45988.727153356478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45988.727153356478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45988.727153356478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45988.727153356478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45988.727153356478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45988.727153356478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45988.727153356478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45988.727153356478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45988.727153356478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45988.727153356478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45988.727153356478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45988.727153356478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45988.727153356478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45988.727153356478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45988.727153356478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45988.727153356478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45988.727153356478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45988.727153356478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45988.727153356478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45988.727153356478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45988.727153356478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45988.727153356478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45988.727153356478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45988.727153356478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45988.727153356478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45988.727153356478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45988.727153356478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45988.727153356478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45988.727153356478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45988.727153356478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45988.727153356478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45988.727153356478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45988.727153356478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45988.727153356478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45988.727153356478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45988.727153356478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45988.727153356478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45988.727153356478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45988.727153356478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45988.727153356478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45988.727153356478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45988.727153356478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45988.727153356478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45988.727153356478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45988.727153356478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45988.727153356478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45988.727153356478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45988.727153356478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45988.727153356478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45988.727153356478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45988.727153356478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45988.727153356478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45988.727153356478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45988.727153356478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45988.727153356478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45988.727153356478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45988.727153356478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45988.727153356478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45988.727153356478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45988.727153356478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45988.727153356478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45988.727153356478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45988.727153356478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45988.727153356478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45988.727153356478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45988.727153356478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45988.727153356478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45988.727153356478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45988.727153356478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45988.727153356478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45988.727153356478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45988.727153356478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45988.727153356478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45988.727153356478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45988.727153356478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45988.727153356478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45988.727153356478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45988.727153356478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45988.727153356478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45988.727153356478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45988.727153356478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45988.727153356478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45988.727153356478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45988.727153356478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45988.727153356478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45988.727153356478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45988.727153356478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45988.727153356478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45988.727153356478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45988.727153356478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45988.727153356478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45988.727153356478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45988.727153356478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45988.727153356478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45988.727153356478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45988.727153356478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45988.727153356478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45988.727153356478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45988.727153356478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45988.727153356478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45988.727153356478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45988.727153356478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45988.727153356478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45988.727153356478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45988.727153356478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45988.727153356478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45988.727153356478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45988.727153356478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45988.727153356478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45988.727153356478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45988.727153356478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45988.727153356478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45988.727153356478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45988.727153356478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45988.727153356478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45988.727153356478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45988.727153356478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45988.727153356478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45988.727153356478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45988.727153356478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45988.727153356478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45988.727153356478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45988.727153356478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45988.727153356478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45988.727153356478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45988.727153356478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45988.727153356478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45988.727153356478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45988.727153356478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45988.727153356478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45988.727153356478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45988.727153356478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45988.727153356478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45988.727153356478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45988.727153356478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45988.727153356478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45988.727153356478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45988.727153356478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45988.727153356478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45988.727153356478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45988.727153356478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45988.727153356478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45988.727153356478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45988.727153356478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45988.727153356478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45988.727153356478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45988.727153356478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45988.727153356478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45988.727153356478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45988.727153356478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45988.727153356478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45988.727153356478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45988.727153356478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45988.727153356478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45988.727153356478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45988.727153356478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45988.727153356478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45988.727153356478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45988.727153356478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45988.727153356478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45988.727153356478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45988.727153356478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45988.727153356478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45988.727153356478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45988.727153356478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45988.727153356478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45988.727153356478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45988.727153356478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45988.727153356478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45988.727153356478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45988.727153356478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45988.727153356478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45988.727153356478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45988.727153356478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45988.727153356478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45988.727153356478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45988.727153356478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45988.727153356478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45988.727153356478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45988.727153356478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45988.727153356478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45988.727153356478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45988.727153356478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45988.727153356478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45988.727153356478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45988.727153356478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45988.727153356478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45988.727153356478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45988.727153356478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45988.727153356478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45988.727153356478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45988.727153356478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45988.727153356478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45988.727153356478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45988.727153356478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45988.727153356478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45988.727153356478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45988.727153356478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45988.727153356478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45988.727153356478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45988.727153356478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45988.727153356478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45988.727153356478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45988.727153356478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45988.727153356478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45988.727153356478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45988.727153356478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45988.727153356478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45988.727153356478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45988.727153356478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45988.727153356478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45988.727153356478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45988.727153356478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45988.727153356478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45988.727153356478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45988.727153356478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45988.727153356478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45988.727153356478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45988.727153356478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45988.727153356478</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3"/>
  <sheetViews>
    <sheetView tabSelected="1" topLeftCell="A19" workbookViewId="0">
      <selection activeCell="I11" sqref="I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96.895093518513022</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62.538276388884697</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40.066042592588929</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7.3538547453645151</v>
      </c>
      <c r="H5" s="119">
        <v>45981.360798611109</v>
      </c>
      <c r="I5" s="106" t="str">
        <f>IFERROR(VLOOKUP(D5,DB!A:F,6,0),"")</f>
        <v>SCECO</v>
      </c>
      <c r="J5" s="106" t="str">
        <f>IFERROR(VLOOKUP(D5,DB!A:G,7,0),"")</f>
        <v>Dead</v>
      </c>
      <c r="K5" s="106" t="s">
        <v>39126</v>
      </c>
      <c r="L5" s="106" t="str">
        <f>IFERROR(VLOOKUP(D5,DB!A:I,9,0),"")</f>
        <v>Latis</v>
      </c>
    </row>
    <row r="6" spans="1:13">
      <c r="A6" s="37" t="s">
        <v>39127</v>
      </c>
      <c r="B6" s="37" t="str">
        <f>IFERROR(VLOOKUP(D6,DB!A:K,11,0),"")</f>
        <v>R5</v>
      </c>
      <c r="C6" s="106">
        <v>1</v>
      </c>
      <c r="D6" s="37" t="s">
        <v>38248</v>
      </c>
      <c r="E6" s="106" t="s">
        <v>39021</v>
      </c>
      <c r="F6" s="38">
        <v>45988.712337962963</v>
      </c>
      <c r="G6" s="144">
        <f t="shared" ref="G6:G54" ca="1" si="2">IFERROR(NOW()-F6,"")</f>
        <v>1.4815393515164033E-2</v>
      </c>
      <c r="H6" s="38">
        <v>45988.707476851851</v>
      </c>
      <c r="I6" s="37" t="str">
        <f>IFERROR(VLOOKUP(D6,DB!A:F,6,0),"")</f>
        <v>SCECO</v>
      </c>
      <c r="J6" s="37" t="str">
        <f>IFERROR(VLOOKUP(D6,DB!A:G,7,0),"")</f>
        <v>Haj Removal</v>
      </c>
      <c r="K6" s="37" t="s">
        <v>39128</v>
      </c>
      <c r="L6" s="37" t="str">
        <f>IFERROR(VLOOKUP(D6,DB!A:I,9,0),"")</f>
        <v>Latis</v>
      </c>
    </row>
    <row r="7" spans="1:13">
      <c r="A7" s="37"/>
      <c r="B7" s="37" t="str">
        <f>IFERROR(VLOOKUP(D7,DB!A:K,11,0),"")</f>
        <v/>
      </c>
      <c r="C7" s="37"/>
      <c r="D7" s="37"/>
      <c r="E7" s="37"/>
      <c r="F7" s="38"/>
      <c r="G7" s="144">
        <f t="shared" ca="1" si="2"/>
        <v>45988.727153356478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45988.727153356478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45988.727153356478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45988.727153356478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45988.727153356478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45988.727153356478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45988.727153356478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45988.727153356478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45988.727153356478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45988.727153356478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45988.727153356478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45988.727153356478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45988.727153356478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45988.727153356478</v>
      </c>
      <c r="H20" s="38"/>
      <c r="I20" s="37" t="str">
        <f>IFERROR(VLOOKUP(D20,DB!A:F,6,0),"")</f>
        <v/>
      </c>
      <c r="J20" s="37" t="str">
        <f>IFERROR(VLOOKUP(D20,DB!A:G,7,0),"")</f>
        <v/>
      </c>
      <c r="K20" s="37"/>
      <c r="L20" s="37" t="str">
        <f>IFERROR(VLOOKUP(D20,DB!A:I,9,0),"")</f>
        <v/>
      </c>
    </row>
    <row r="21" spans="1:12">
      <c r="A21" s="37"/>
      <c r="B21" s="151" t="str">
        <f>IFERROR(VLOOKUP(D21,DB!A:K,11,0),"")</f>
        <v/>
      </c>
      <c r="C21" s="37"/>
      <c r="D21" s="37"/>
      <c r="E21" s="37"/>
      <c r="F21" s="38"/>
      <c r="G21" s="144">
        <f t="shared" ca="1" si="2"/>
        <v>45988.727153356478</v>
      </c>
      <c r="H21" s="38"/>
      <c r="I21" s="151" t="str">
        <f>IFERROR(VLOOKUP(D21,DB!A:F,6,0),"")</f>
        <v/>
      </c>
      <c r="J21" s="151" t="str">
        <f>IFERROR(VLOOKUP(D21,DB!A:G,7,0),"")</f>
        <v/>
      </c>
      <c r="K21" s="37"/>
      <c r="L21" s="151" t="str">
        <f>IFERROR(VLOOKUP(D21,DB!A:I,9,0),"")</f>
        <v/>
      </c>
    </row>
    <row r="22" spans="1:12">
      <c r="A22" s="37"/>
      <c r="B22" s="151" t="str">
        <f>IFERROR(VLOOKUP(D22,DB!A:K,11,0),"")</f>
        <v/>
      </c>
      <c r="C22" s="37"/>
      <c r="D22" s="37"/>
      <c r="E22" s="37"/>
      <c r="F22" s="38"/>
      <c r="G22" s="144">
        <f t="shared" ca="1" si="2"/>
        <v>45988.727153356478</v>
      </c>
      <c r="H22" s="38"/>
      <c r="I22" s="151" t="str">
        <f>IFERROR(VLOOKUP(D22,DB!A:F,6,0),"")</f>
        <v/>
      </c>
      <c r="J22" s="151" t="str">
        <f>IFERROR(VLOOKUP(D22,DB!A:G,7,0),"")</f>
        <v/>
      </c>
      <c r="K22" s="37"/>
      <c r="L22" s="151" t="str">
        <f>IFERROR(VLOOKUP(D22,DB!A:I,9,0),"")</f>
        <v/>
      </c>
    </row>
    <row r="23" spans="1:12">
      <c r="A23" s="37"/>
      <c r="B23" s="151" t="str">
        <f>IFERROR(VLOOKUP(D23,DB!A:K,11,0),"")</f>
        <v/>
      </c>
      <c r="C23" s="37"/>
      <c r="D23" s="37"/>
      <c r="E23" s="37"/>
      <c r="F23" s="38"/>
      <c r="G23" s="144">
        <f t="shared" ca="1" si="2"/>
        <v>45988.727153356478</v>
      </c>
      <c r="H23" s="38"/>
      <c r="I23" s="151" t="str">
        <f>IFERROR(VLOOKUP(D23,DB!A:F,6,0),"")</f>
        <v/>
      </c>
      <c r="J23" s="151" t="str">
        <f>IFERROR(VLOOKUP(D23,DB!A:G,7,0),"")</f>
        <v/>
      </c>
      <c r="K23" s="37"/>
      <c r="L23" s="151" t="str">
        <f>IFERROR(VLOOKUP(D23,DB!A:I,9,0),"")</f>
        <v/>
      </c>
    </row>
    <row r="24" spans="1:12">
      <c r="A24" s="37"/>
      <c r="B24" s="151" t="str">
        <f>IFERROR(VLOOKUP(D24,DB!A:K,11,0),"")</f>
        <v/>
      </c>
      <c r="C24" s="37"/>
      <c r="D24" s="37"/>
      <c r="E24" s="37"/>
      <c r="F24" s="38"/>
      <c r="G24" s="144">
        <f t="shared" ca="1" si="2"/>
        <v>45988.727153356478</v>
      </c>
      <c r="H24" s="38"/>
      <c r="I24" s="151" t="str">
        <f>IFERROR(VLOOKUP(D24,DB!A:F,6,0),"")</f>
        <v/>
      </c>
      <c r="J24" s="151" t="str">
        <f>IFERROR(VLOOKUP(D24,DB!A:G,7,0),"")</f>
        <v/>
      </c>
      <c r="K24" s="37"/>
      <c r="L24" s="151" t="str">
        <f>IFERROR(VLOOKUP(D24,DB!A:I,9,0),"")</f>
        <v/>
      </c>
    </row>
    <row r="25" spans="1:12">
      <c r="A25" s="37"/>
      <c r="B25" s="151" t="str">
        <f>IFERROR(VLOOKUP(D25,DB!A:K,11,0),"")</f>
        <v/>
      </c>
      <c r="C25" s="37"/>
      <c r="D25" s="37"/>
      <c r="E25" s="37"/>
      <c r="F25" s="38"/>
      <c r="G25" s="144">
        <f t="shared" ca="1" si="2"/>
        <v>45988.727153356478</v>
      </c>
      <c r="H25" s="38"/>
      <c r="I25" s="151" t="str">
        <f>IFERROR(VLOOKUP(D25,DB!A:F,6,0),"")</f>
        <v/>
      </c>
      <c r="J25" s="151" t="str">
        <f>IFERROR(VLOOKUP(D25,DB!A:G,7,0),"")</f>
        <v/>
      </c>
      <c r="K25" s="37"/>
      <c r="L25" s="151" t="str">
        <f>IFERROR(VLOOKUP(D25,DB!A:I,9,0),"")</f>
        <v/>
      </c>
    </row>
    <row r="26" spans="1:12">
      <c r="A26" s="37"/>
      <c r="B26" s="151" t="str">
        <f>IFERROR(VLOOKUP(D26,DB!A:K,11,0),"")</f>
        <v/>
      </c>
      <c r="C26" s="37"/>
      <c r="D26" s="37"/>
      <c r="E26" s="37"/>
      <c r="F26" s="38"/>
      <c r="G26" s="144">
        <f t="shared" ca="1" si="2"/>
        <v>45988.727153356478</v>
      </c>
      <c r="H26" s="38"/>
      <c r="I26" s="151" t="str">
        <f>IFERROR(VLOOKUP(D26,DB!A:F,6,0),"")</f>
        <v/>
      </c>
      <c r="J26" s="151" t="str">
        <f>IFERROR(VLOOKUP(D26,DB!A:G,7,0),"")</f>
        <v/>
      </c>
      <c r="K26" s="37"/>
      <c r="L26" s="151" t="str">
        <f>IFERROR(VLOOKUP(D26,DB!A:I,9,0),"")</f>
        <v/>
      </c>
    </row>
    <row r="27" spans="1:12">
      <c r="A27" s="37"/>
      <c r="B27" s="151" t="str">
        <f>IFERROR(VLOOKUP(D27,DB!A:K,11,0),"")</f>
        <v/>
      </c>
      <c r="C27" s="37"/>
      <c r="D27" s="37"/>
      <c r="E27" s="37"/>
      <c r="F27" s="38"/>
      <c r="G27" s="144">
        <f t="shared" ca="1" si="2"/>
        <v>45988.727153356478</v>
      </c>
      <c r="H27" s="38"/>
      <c r="I27" s="151" t="str">
        <f>IFERROR(VLOOKUP(D27,DB!A:F,6,0),"")</f>
        <v/>
      </c>
      <c r="J27" s="151" t="str">
        <f>IFERROR(VLOOKUP(D27,DB!A:G,7,0),"")</f>
        <v/>
      </c>
      <c r="K27" s="37"/>
      <c r="L27" s="151" t="str">
        <f>IFERROR(VLOOKUP(D27,DB!A:I,9,0),"")</f>
        <v/>
      </c>
    </row>
    <row r="28" spans="1:12">
      <c r="A28" s="37"/>
      <c r="B28" s="151" t="str">
        <f>IFERROR(VLOOKUP(D28,DB!A:K,11,0),"")</f>
        <v/>
      </c>
      <c r="C28" s="37"/>
      <c r="D28" s="37"/>
      <c r="E28" s="37"/>
      <c r="F28" s="38"/>
      <c r="G28" s="144">
        <f t="shared" ca="1" si="2"/>
        <v>45988.727153356478</v>
      </c>
      <c r="H28" s="38"/>
      <c r="I28" s="151" t="str">
        <f>IFERROR(VLOOKUP(D28,DB!A:F,6,0),"")</f>
        <v/>
      </c>
      <c r="J28" s="151" t="str">
        <f>IFERROR(VLOOKUP(D28,DB!A:G,7,0),"")</f>
        <v/>
      </c>
      <c r="K28" s="37"/>
      <c r="L28" s="151" t="str">
        <f>IFERROR(VLOOKUP(D28,DB!A:I,9,0),"")</f>
        <v/>
      </c>
    </row>
    <row r="29" spans="1:12">
      <c r="A29" s="37"/>
      <c r="B29" s="151" t="str">
        <f>IFERROR(VLOOKUP(D29,DB!A:K,11,0),"")</f>
        <v/>
      </c>
      <c r="C29" s="37"/>
      <c r="D29" s="37"/>
      <c r="E29" s="37"/>
      <c r="F29" s="38"/>
      <c r="G29" s="144">
        <f t="shared" ca="1" si="2"/>
        <v>45988.727153356478</v>
      </c>
      <c r="H29" s="38"/>
      <c r="I29" s="151" t="str">
        <f>IFERROR(VLOOKUP(D29,DB!A:F,6,0),"")</f>
        <v/>
      </c>
      <c r="J29" s="151" t="str">
        <f>IFERROR(VLOOKUP(D29,DB!A:G,7,0),"")</f>
        <v/>
      </c>
      <c r="K29" s="37"/>
      <c r="L29" s="151" t="str">
        <f>IFERROR(VLOOKUP(D29,DB!A:I,9,0),"")</f>
        <v/>
      </c>
    </row>
    <row r="30" spans="1:12">
      <c r="A30" s="37"/>
      <c r="B30" s="151" t="str">
        <f>IFERROR(VLOOKUP(D30,DB!A:K,11,0),"")</f>
        <v/>
      </c>
      <c r="C30" s="37"/>
      <c r="D30" s="37"/>
      <c r="E30" s="37"/>
      <c r="F30" s="38"/>
      <c r="G30" s="144">
        <f t="shared" ca="1" si="2"/>
        <v>45988.727153356478</v>
      </c>
      <c r="H30" s="38"/>
      <c r="I30" s="151" t="str">
        <f>IFERROR(VLOOKUP(D30,DB!A:F,6,0),"")</f>
        <v/>
      </c>
      <c r="J30" s="151" t="str">
        <f>IFERROR(VLOOKUP(D30,DB!A:G,7,0),"")</f>
        <v/>
      </c>
      <c r="K30" s="37"/>
      <c r="L30" s="151" t="str">
        <f>IFERROR(VLOOKUP(D30,DB!A:I,9,0),"")</f>
        <v/>
      </c>
    </row>
    <row r="31" spans="1:12">
      <c r="A31" s="37"/>
      <c r="B31" s="151" t="str">
        <f>IFERROR(VLOOKUP(D31,DB!A:K,11,0),"")</f>
        <v/>
      </c>
      <c r="C31" s="37"/>
      <c r="D31" s="37"/>
      <c r="E31" s="37"/>
      <c r="F31" s="38"/>
      <c r="G31" s="144">
        <f t="shared" ca="1" si="2"/>
        <v>45988.727153356478</v>
      </c>
      <c r="H31" s="38"/>
      <c r="I31" s="151" t="str">
        <f>IFERROR(VLOOKUP(D31,DB!A:F,6,0),"")</f>
        <v/>
      </c>
      <c r="J31" s="151" t="str">
        <f>IFERROR(VLOOKUP(D31,DB!A:G,7,0),"")</f>
        <v/>
      </c>
      <c r="K31" s="37"/>
      <c r="L31" s="151" t="str">
        <f>IFERROR(VLOOKUP(D31,DB!A:I,9,0),"")</f>
        <v/>
      </c>
    </row>
    <row r="32" spans="1:12">
      <c r="A32" s="37"/>
      <c r="B32" s="151" t="str">
        <f>IFERROR(VLOOKUP(D32,DB!A:K,11,0),"")</f>
        <v/>
      </c>
      <c r="C32" s="37"/>
      <c r="D32" s="37"/>
      <c r="E32" s="37"/>
      <c r="F32" s="38"/>
      <c r="G32" s="144">
        <f t="shared" ca="1" si="2"/>
        <v>45988.727153356478</v>
      </c>
      <c r="H32" s="38"/>
      <c r="I32" s="151" t="str">
        <f>IFERROR(VLOOKUP(D32,DB!A:F,6,0),"")</f>
        <v/>
      </c>
      <c r="J32" s="151" t="str">
        <f>IFERROR(VLOOKUP(D32,DB!A:G,7,0),"")</f>
        <v/>
      </c>
      <c r="K32" s="37"/>
      <c r="L32" s="151" t="str">
        <f>IFERROR(VLOOKUP(D32,DB!A:I,9,0),"")</f>
        <v/>
      </c>
    </row>
    <row r="33" spans="1:12">
      <c r="A33" s="37"/>
      <c r="B33" s="151" t="str">
        <f>IFERROR(VLOOKUP(D33,DB!A:K,11,0),"")</f>
        <v/>
      </c>
      <c r="C33" s="37"/>
      <c r="D33" s="37"/>
      <c r="E33" s="37"/>
      <c r="F33" s="38"/>
      <c r="G33" s="144">
        <f t="shared" ca="1" si="2"/>
        <v>45988.727153356478</v>
      </c>
      <c r="H33" s="38"/>
      <c r="I33" s="151" t="str">
        <f>IFERROR(VLOOKUP(D33,DB!A:F,6,0),"")</f>
        <v/>
      </c>
      <c r="J33" s="151" t="str">
        <f>IFERROR(VLOOKUP(D33,DB!A:G,7,0),"")</f>
        <v/>
      </c>
      <c r="K33" s="37"/>
      <c r="L33" s="151" t="str">
        <f>IFERROR(VLOOKUP(D33,DB!A:I,9,0),"")</f>
        <v/>
      </c>
    </row>
    <row r="34" spans="1:12">
      <c r="A34" s="37"/>
      <c r="B34" s="151" t="str">
        <f>IFERROR(VLOOKUP(D34,DB!A:K,11,0),"")</f>
        <v/>
      </c>
      <c r="C34" s="37"/>
      <c r="D34" s="37"/>
      <c r="E34" s="37"/>
      <c r="F34" s="38"/>
      <c r="G34" s="144">
        <f t="shared" ca="1" si="2"/>
        <v>45988.727153356478</v>
      </c>
      <c r="H34" s="38"/>
      <c r="I34" s="151" t="str">
        <f>IFERROR(VLOOKUP(D34,DB!A:F,6,0),"")</f>
        <v/>
      </c>
      <c r="J34" s="151" t="str">
        <f>IFERROR(VLOOKUP(D34,DB!A:G,7,0),"")</f>
        <v/>
      </c>
      <c r="K34" s="37"/>
      <c r="L34" s="151" t="str">
        <f>IFERROR(VLOOKUP(D34,DB!A:I,9,0),"")</f>
        <v/>
      </c>
    </row>
    <row r="35" spans="1:12">
      <c r="A35" s="37"/>
      <c r="B35" s="151" t="str">
        <f>IFERROR(VLOOKUP(D35,DB!A:K,11,0),"")</f>
        <v/>
      </c>
      <c r="C35" s="37"/>
      <c r="D35" s="37"/>
      <c r="E35" s="37"/>
      <c r="F35" s="38"/>
      <c r="G35" s="144">
        <f t="shared" ca="1" si="2"/>
        <v>45988.727153356478</v>
      </c>
      <c r="H35" s="38"/>
      <c r="I35" s="151" t="str">
        <f>IFERROR(VLOOKUP(D35,DB!A:F,6,0),"")</f>
        <v/>
      </c>
      <c r="J35" s="151" t="str">
        <f>IFERROR(VLOOKUP(D35,DB!A:G,7,0),"")</f>
        <v/>
      </c>
      <c r="K35" s="37"/>
      <c r="L35" s="151" t="str">
        <f>IFERROR(VLOOKUP(D35,DB!A:I,9,0),"")</f>
        <v/>
      </c>
    </row>
    <row r="36" spans="1:12">
      <c r="A36" s="37"/>
      <c r="B36" s="151" t="str">
        <f>IFERROR(VLOOKUP(D36,DB!A:K,11,0),"")</f>
        <v/>
      </c>
      <c r="C36" s="37"/>
      <c r="D36" s="37"/>
      <c r="E36" s="37"/>
      <c r="F36" s="38"/>
      <c r="G36" s="144">
        <f t="shared" ca="1" si="2"/>
        <v>45988.727153356478</v>
      </c>
      <c r="H36" s="38"/>
      <c r="I36" s="151" t="str">
        <f>IFERROR(VLOOKUP(D36,DB!A:F,6,0),"")</f>
        <v/>
      </c>
      <c r="J36" s="151" t="str">
        <f>IFERROR(VLOOKUP(D36,DB!A:G,7,0),"")</f>
        <v/>
      </c>
      <c r="K36" s="37"/>
      <c r="L36" s="151" t="str">
        <f>IFERROR(VLOOKUP(D36,DB!A:I,9,0),"")</f>
        <v/>
      </c>
    </row>
    <row r="37" spans="1:12">
      <c r="A37" s="37"/>
      <c r="B37" s="151" t="str">
        <f>IFERROR(VLOOKUP(D37,DB!A:K,11,0),"")</f>
        <v/>
      </c>
      <c r="C37" s="37"/>
      <c r="D37" s="37"/>
      <c r="E37" s="37"/>
      <c r="F37" s="38"/>
      <c r="G37" s="144">
        <f t="shared" ca="1" si="2"/>
        <v>45988.727153356478</v>
      </c>
      <c r="H37" s="38"/>
      <c r="I37" s="151" t="str">
        <f>IFERROR(VLOOKUP(D37,DB!A:F,6,0),"")</f>
        <v/>
      </c>
      <c r="J37" s="151" t="str">
        <f>IFERROR(VLOOKUP(D37,DB!A:G,7,0),"")</f>
        <v/>
      </c>
      <c r="K37" s="37"/>
      <c r="L37" s="151" t="str">
        <f>IFERROR(VLOOKUP(D37,DB!A:I,9,0),"")</f>
        <v/>
      </c>
    </row>
    <row r="38" spans="1:12">
      <c r="A38" s="37"/>
      <c r="B38" s="151" t="str">
        <f>IFERROR(VLOOKUP(D38,DB!A:K,11,0),"")</f>
        <v/>
      </c>
      <c r="C38" s="37"/>
      <c r="D38" s="37"/>
      <c r="E38" s="37"/>
      <c r="F38" s="38"/>
      <c r="G38" s="144">
        <f t="shared" ca="1" si="2"/>
        <v>45988.727153356478</v>
      </c>
      <c r="H38" s="38"/>
      <c r="I38" s="151" t="str">
        <f>IFERROR(VLOOKUP(D38,DB!A:F,6,0),"")</f>
        <v/>
      </c>
      <c r="J38" s="151" t="str">
        <f>IFERROR(VLOOKUP(D38,DB!A:G,7,0),"")</f>
        <v/>
      </c>
      <c r="K38" s="37"/>
      <c r="L38" s="151" t="str">
        <f>IFERROR(VLOOKUP(D38,DB!A:I,9,0),"")</f>
        <v/>
      </c>
    </row>
    <row r="39" spans="1:12">
      <c r="A39" s="37"/>
      <c r="B39" s="151" t="str">
        <f>IFERROR(VLOOKUP(D39,DB!A:K,11,0),"")</f>
        <v/>
      </c>
      <c r="C39" s="37"/>
      <c r="D39" s="37"/>
      <c r="E39" s="37"/>
      <c r="F39" s="38"/>
      <c r="G39" s="144">
        <f t="shared" ca="1" si="2"/>
        <v>45988.727153356478</v>
      </c>
      <c r="H39" s="38"/>
      <c r="I39" s="151" t="str">
        <f>IFERROR(VLOOKUP(D39,DB!A:F,6,0),"")</f>
        <v/>
      </c>
      <c r="J39" s="151" t="str">
        <f>IFERROR(VLOOKUP(D39,DB!A:G,7,0),"")</f>
        <v/>
      </c>
      <c r="K39" s="37"/>
      <c r="L39" s="151" t="str">
        <f>IFERROR(VLOOKUP(D39,DB!A:I,9,0),"")</f>
        <v/>
      </c>
    </row>
    <row r="40" spans="1:12">
      <c r="A40" s="37"/>
      <c r="B40" s="151" t="str">
        <f>IFERROR(VLOOKUP(D40,DB!A:K,11,0),"")</f>
        <v/>
      </c>
      <c r="C40" s="37"/>
      <c r="D40" s="37"/>
      <c r="E40" s="37"/>
      <c r="F40" s="38"/>
      <c r="G40" s="144">
        <f t="shared" ca="1" si="2"/>
        <v>45988.727153356478</v>
      </c>
      <c r="H40" s="38"/>
      <c r="I40" s="151" t="str">
        <f>IFERROR(VLOOKUP(D40,DB!A:F,6,0),"")</f>
        <v/>
      </c>
      <c r="J40" s="151" t="str">
        <f>IFERROR(VLOOKUP(D40,DB!A:G,7,0),"")</f>
        <v/>
      </c>
      <c r="K40" s="37"/>
      <c r="L40" s="151" t="str">
        <f>IFERROR(VLOOKUP(D40,DB!A:I,9,0),"")</f>
        <v/>
      </c>
    </row>
    <row r="41" spans="1:12">
      <c r="A41" s="37"/>
      <c r="B41" s="151" t="str">
        <f>IFERROR(VLOOKUP(D41,DB!A:K,11,0),"")</f>
        <v/>
      </c>
      <c r="C41" s="37"/>
      <c r="D41" s="37"/>
      <c r="E41" s="37"/>
      <c r="F41" s="38"/>
      <c r="G41" s="144">
        <f t="shared" ca="1" si="2"/>
        <v>45988.727153356478</v>
      </c>
      <c r="H41" s="38"/>
      <c r="I41" s="151" t="str">
        <f>IFERROR(VLOOKUP(D41,DB!A:F,6,0),"")</f>
        <v/>
      </c>
      <c r="J41" s="151" t="str">
        <f>IFERROR(VLOOKUP(D41,DB!A:G,7,0),"")</f>
        <v/>
      </c>
      <c r="K41" s="37"/>
      <c r="L41" s="151" t="str">
        <f>IFERROR(VLOOKUP(D41,DB!A:I,9,0),"")</f>
        <v/>
      </c>
    </row>
    <row r="42" spans="1:12">
      <c r="A42" s="37"/>
      <c r="B42" s="151" t="str">
        <f>IFERROR(VLOOKUP(D42,DB!A:K,11,0),"")</f>
        <v/>
      </c>
      <c r="C42" s="37"/>
      <c r="D42" s="37"/>
      <c r="E42" s="37"/>
      <c r="F42" s="38"/>
      <c r="G42" s="144">
        <f t="shared" ca="1" si="2"/>
        <v>45988.727153356478</v>
      </c>
      <c r="H42" s="38"/>
      <c r="I42" s="151" t="str">
        <f>IFERROR(VLOOKUP(D42,DB!A:F,6,0),"")</f>
        <v/>
      </c>
      <c r="J42" s="151" t="str">
        <f>IFERROR(VLOOKUP(D42,DB!A:G,7,0),"")</f>
        <v/>
      </c>
      <c r="K42" s="37"/>
      <c r="L42" s="151" t="str">
        <f>IFERROR(VLOOKUP(D42,DB!A:I,9,0),"")</f>
        <v/>
      </c>
    </row>
    <row r="43" spans="1:12">
      <c r="A43" s="37"/>
      <c r="B43" s="151" t="str">
        <f>IFERROR(VLOOKUP(D43,DB!A:K,11,0),"")</f>
        <v/>
      </c>
      <c r="C43" s="37"/>
      <c r="D43" s="37"/>
      <c r="E43" s="37"/>
      <c r="F43" s="38"/>
      <c r="G43" s="144">
        <f t="shared" ca="1" si="2"/>
        <v>45988.727153356478</v>
      </c>
      <c r="H43" s="38"/>
      <c r="I43" s="151" t="str">
        <f>IFERROR(VLOOKUP(D43,DB!A:F,6,0),"")</f>
        <v/>
      </c>
      <c r="J43" s="151" t="str">
        <f>IFERROR(VLOOKUP(D43,DB!A:G,7,0),"")</f>
        <v/>
      </c>
      <c r="K43" s="37"/>
      <c r="L43" s="151" t="str">
        <f>IFERROR(VLOOKUP(D43,DB!A:I,9,0),"")</f>
        <v/>
      </c>
    </row>
    <row r="44" spans="1:12">
      <c r="A44" s="37"/>
      <c r="B44" s="151" t="str">
        <f>IFERROR(VLOOKUP(D44,DB!A:K,11,0),"")</f>
        <v/>
      </c>
      <c r="C44" s="37"/>
      <c r="D44" s="37"/>
      <c r="E44" s="37"/>
      <c r="F44" s="38"/>
      <c r="G44" s="144">
        <f t="shared" ca="1" si="2"/>
        <v>45988.727153356478</v>
      </c>
      <c r="H44" s="38"/>
      <c r="I44" s="151" t="str">
        <f>IFERROR(VLOOKUP(D44,DB!A:F,6,0),"")</f>
        <v/>
      </c>
      <c r="J44" s="151" t="str">
        <f>IFERROR(VLOOKUP(D44,DB!A:G,7,0),"")</f>
        <v/>
      </c>
      <c r="K44" s="37"/>
      <c r="L44" s="151" t="str">
        <f>IFERROR(VLOOKUP(D44,DB!A:I,9,0),"")</f>
        <v/>
      </c>
    </row>
    <row r="45" spans="1:12">
      <c r="A45" s="37"/>
      <c r="B45" s="151" t="str">
        <f>IFERROR(VLOOKUP(D45,DB!A:K,11,0),"")</f>
        <v/>
      </c>
      <c r="C45" s="37"/>
      <c r="D45" s="37"/>
      <c r="E45" s="37"/>
      <c r="F45" s="38"/>
      <c r="G45" s="144">
        <f t="shared" ca="1" si="2"/>
        <v>45988.727153356478</v>
      </c>
      <c r="H45" s="38"/>
      <c r="I45" s="151" t="str">
        <f>IFERROR(VLOOKUP(D45,DB!A:F,6,0),"")</f>
        <v/>
      </c>
      <c r="J45" s="151" t="str">
        <f>IFERROR(VLOOKUP(D45,DB!A:G,7,0),"")</f>
        <v/>
      </c>
      <c r="K45" s="37"/>
      <c r="L45" s="151" t="str">
        <f>IFERROR(VLOOKUP(D45,DB!A:I,9,0),"")</f>
        <v/>
      </c>
    </row>
    <row r="46" spans="1:12">
      <c r="A46" s="37"/>
      <c r="B46" s="151" t="str">
        <f>IFERROR(VLOOKUP(D46,DB!A:K,11,0),"")</f>
        <v/>
      </c>
      <c r="C46" s="37"/>
      <c r="D46" s="37"/>
      <c r="E46" s="37"/>
      <c r="F46" s="38"/>
      <c r="G46" s="144">
        <f t="shared" ca="1" si="2"/>
        <v>45988.727153356478</v>
      </c>
      <c r="H46" s="38"/>
      <c r="I46" s="151" t="str">
        <f>IFERROR(VLOOKUP(D46,DB!A:F,6,0),"")</f>
        <v/>
      </c>
      <c r="J46" s="151" t="str">
        <f>IFERROR(VLOOKUP(D46,DB!A:G,7,0),"")</f>
        <v/>
      </c>
      <c r="K46" s="37"/>
      <c r="L46" s="151" t="str">
        <f>IFERROR(VLOOKUP(D46,DB!A:I,9,0),"")</f>
        <v/>
      </c>
    </row>
    <row r="47" spans="1:12">
      <c r="A47" s="37"/>
      <c r="B47" s="151" t="str">
        <f>IFERROR(VLOOKUP(D47,DB!A:K,11,0),"")</f>
        <v/>
      </c>
      <c r="C47" s="37"/>
      <c r="D47" s="37"/>
      <c r="E47" s="37"/>
      <c r="F47" s="38"/>
      <c r="G47" s="144">
        <f t="shared" ca="1" si="2"/>
        <v>45988.727153356478</v>
      </c>
      <c r="H47" s="38"/>
      <c r="I47" s="151" t="str">
        <f>IFERROR(VLOOKUP(D47,DB!A:F,6,0),"")</f>
        <v/>
      </c>
      <c r="J47" s="151" t="str">
        <f>IFERROR(VLOOKUP(D47,DB!A:G,7,0),"")</f>
        <v/>
      </c>
      <c r="K47" s="37"/>
      <c r="L47" s="151" t="str">
        <f>IFERROR(VLOOKUP(D47,DB!A:I,9,0),"")</f>
        <v/>
      </c>
    </row>
    <row r="48" spans="1:12">
      <c r="A48" s="37"/>
      <c r="B48" s="151" t="str">
        <f>IFERROR(VLOOKUP(D48,DB!A:K,11,0),"")</f>
        <v/>
      </c>
      <c r="C48" s="37"/>
      <c r="D48" s="37"/>
      <c r="E48" s="37"/>
      <c r="F48" s="38"/>
      <c r="G48" s="144">
        <f t="shared" ca="1" si="2"/>
        <v>45988.727153356478</v>
      </c>
      <c r="H48" s="38"/>
      <c r="I48" s="151" t="str">
        <f>IFERROR(VLOOKUP(D48,DB!A:F,6,0),"")</f>
        <v/>
      </c>
      <c r="J48" s="151" t="str">
        <f>IFERROR(VLOOKUP(D48,DB!A:G,7,0),"")</f>
        <v/>
      </c>
      <c r="K48" s="37"/>
      <c r="L48" s="151" t="str">
        <f>IFERROR(VLOOKUP(D48,DB!A:I,9,0),"")</f>
        <v/>
      </c>
    </row>
    <row r="49" spans="1:12">
      <c r="A49" s="37"/>
      <c r="B49" s="151" t="str">
        <f>IFERROR(VLOOKUP(D49,DB!A:K,11,0),"")</f>
        <v/>
      </c>
      <c r="C49" s="37"/>
      <c r="D49" s="37"/>
      <c r="E49" s="37"/>
      <c r="F49" s="38"/>
      <c r="G49" s="144">
        <f t="shared" ca="1" si="2"/>
        <v>45988.727153356478</v>
      </c>
      <c r="H49" s="38"/>
      <c r="I49" s="151" t="str">
        <f>IFERROR(VLOOKUP(D49,DB!A:F,6,0),"")</f>
        <v/>
      </c>
      <c r="J49" s="151" t="str">
        <f>IFERROR(VLOOKUP(D49,DB!A:G,7,0),"")</f>
        <v/>
      </c>
      <c r="K49" s="37"/>
      <c r="L49" s="151" t="str">
        <f>IFERROR(VLOOKUP(D49,DB!A:I,9,0),"")</f>
        <v/>
      </c>
    </row>
    <row r="50" spans="1:12">
      <c r="A50" s="37"/>
      <c r="B50" s="151" t="str">
        <f>IFERROR(VLOOKUP(D50,DB!A:K,11,0),"")</f>
        <v/>
      </c>
      <c r="C50" s="37"/>
      <c r="D50" s="37"/>
      <c r="E50" s="37"/>
      <c r="F50" s="38"/>
      <c r="G50" s="144">
        <f t="shared" ca="1" si="2"/>
        <v>45988.727153356478</v>
      </c>
      <c r="H50" s="38"/>
      <c r="I50" s="151" t="str">
        <f>IFERROR(VLOOKUP(D50,DB!A:F,6,0),"")</f>
        <v/>
      </c>
      <c r="J50" s="151" t="str">
        <f>IFERROR(VLOOKUP(D50,DB!A:G,7,0),"")</f>
        <v/>
      </c>
      <c r="K50" s="37"/>
      <c r="L50" s="151" t="str">
        <f>IFERROR(VLOOKUP(D50,DB!A:I,9,0),"")</f>
        <v/>
      </c>
    </row>
    <row r="51" spans="1:12">
      <c r="A51" s="37"/>
      <c r="B51" s="151" t="str">
        <f>IFERROR(VLOOKUP(D51,DB!A:K,11,0),"")</f>
        <v/>
      </c>
      <c r="C51" s="37"/>
      <c r="D51" s="37"/>
      <c r="E51" s="37"/>
      <c r="F51" s="38"/>
      <c r="G51" s="144">
        <f t="shared" ca="1" si="2"/>
        <v>45988.727153356478</v>
      </c>
      <c r="H51" s="38"/>
      <c r="I51" s="151" t="str">
        <f>IFERROR(VLOOKUP(D51,DB!A:F,6,0),"")</f>
        <v/>
      </c>
      <c r="J51" s="151" t="str">
        <f>IFERROR(VLOOKUP(D51,DB!A:G,7,0),"")</f>
        <v/>
      </c>
      <c r="K51" s="37"/>
      <c r="L51" s="151" t="str">
        <f>IFERROR(VLOOKUP(D51,DB!A:I,9,0),"")</f>
        <v/>
      </c>
    </row>
    <row r="52" spans="1:12">
      <c r="A52" s="37"/>
      <c r="B52" s="151" t="str">
        <f>IFERROR(VLOOKUP(D52,DB!A:K,11,0),"")</f>
        <v/>
      </c>
      <c r="C52" s="37"/>
      <c r="D52" s="37"/>
      <c r="E52" s="37"/>
      <c r="F52" s="38"/>
      <c r="G52" s="144">
        <f t="shared" ca="1" si="2"/>
        <v>45988.727153356478</v>
      </c>
      <c r="H52" s="38"/>
      <c r="I52" s="151" t="str">
        <f>IFERROR(VLOOKUP(D52,DB!A:F,6,0),"")</f>
        <v/>
      </c>
      <c r="J52" s="151" t="str">
        <f>IFERROR(VLOOKUP(D52,DB!A:G,7,0),"")</f>
        <v/>
      </c>
      <c r="K52" s="37"/>
      <c r="L52" s="151" t="str">
        <f>IFERROR(VLOOKUP(D52,DB!A:I,9,0),"")</f>
        <v/>
      </c>
    </row>
    <row r="53" spans="1:12">
      <c r="A53" s="37"/>
      <c r="B53" s="151" t="str">
        <f>IFERROR(VLOOKUP(D53,DB!A:K,11,0),"")</f>
        <v/>
      </c>
      <c r="C53" s="37"/>
      <c r="D53" s="37"/>
      <c r="E53" s="37"/>
      <c r="F53" s="38"/>
      <c r="G53" s="144">
        <f t="shared" ca="1" si="2"/>
        <v>45988.727153356478</v>
      </c>
      <c r="H53" s="38"/>
      <c r="I53" s="151" t="str">
        <f>IFERROR(VLOOKUP(D53,DB!A:F,6,0),"")</f>
        <v/>
      </c>
      <c r="J53" s="151" t="str">
        <f>IFERROR(VLOOKUP(D53,DB!A:G,7,0),"")</f>
        <v/>
      </c>
      <c r="K53" s="37"/>
      <c r="L53" s="151" t="str">
        <f>IFERROR(VLOOKUP(D53,DB!A:I,9,0),"")</f>
        <v/>
      </c>
    </row>
    <row r="54" spans="1:12">
      <c r="A54" s="37"/>
      <c r="B54" s="151" t="str">
        <f>IFERROR(VLOOKUP(D54,DB!A:K,11,0),"")</f>
        <v/>
      </c>
      <c r="C54" s="37"/>
      <c r="D54" s="37"/>
      <c r="E54" s="37"/>
      <c r="F54" s="38"/>
      <c r="G54" s="144">
        <f t="shared" ca="1" si="2"/>
        <v>45988.727153356478</v>
      </c>
      <c r="H54" s="38"/>
      <c r="I54" s="151" t="str">
        <f>IFERROR(VLOOKUP(D54,DB!A:F,6,0),"")</f>
        <v/>
      </c>
      <c r="J54" s="151" t="str">
        <f>IFERROR(VLOOKUP(D54,DB!A:G,7,0),"")</f>
        <v/>
      </c>
      <c r="K54" s="37"/>
      <c r="L54" s="151" t="str">
        <f>IFERROR(VLOOKUP(D54,DB!A:I,9,0),"")</f>
        <v/>
      </c>
    </row>
    <row r="55" spans="1:12">
      <c r="A55" s="37"/>
      <c r="B55" s="37"/>
      <c r="C55" s="37"/>
      <c r="D55" s="37"/>
      <c r="E55" s="37"/>
      <c r="F55" s="38"/>
      <c r="G55" s="144"/>
      <c r="H55" s="38"/>
      <c r="I55" s="37"/>
      <c r="J55" s="37"/>
      <c r="K55" s="37"/>
      <c r="L55" s="37"/>
    </row>
    <row r="56" spans="1:12">
      <c r="A56" s="37"/>
      <c r="B56" s="37"/>
      <c r="C56" s="37"/>
      <c r="D56" s="37"/>
      <c r="E56" s="37"/>
      <c r="F56" s="38"/>
      <c r="G56" s="144"/>
      <c r="H56" s="38"/>
      <c r="I56" s="37"/>
      <c r="J56" s="37"/>
      <c r="K56" s="37"/>
      <c r="L56" s="37"/>
    </row>
    <row r="57" spans="1:12">
      <c r="A57" s="37"/>
      <c r="B57" s="37"/>
      <c r="C57" s="37"/>
      <c r="D57" s="37"/>
      <c r="E57" s="37"/>
      <c r="F57" s="38"/>
      <c r="G57" s="144"/>
      <c r="H57" s="38"/>
      <c r="I57" s="37"/>
      <c r="J57" s="37"/>
      <c r="K57" s="37"/>
      <c r="L57" s="37"/>
    </row>
    <row r="58" spans="1:12">
      <c r="A58" s="37"/>
      <c r="B58" s="37"/>
      <c r="C58" s="37"/>
      <c r="D58" s="37"/>
      <c r="E58" s="37"/>
      <c r="F58" s="38"/>
      <c r="G58" s="144"/>
      <c r="H58" s="38"/>
      <c r="I58" s="37"/>
      <c r="J58" s="37"/>
      <c r="K58" s="37"/>
      <c r="L58" s="37"/>
    </row>
    <row r="59" spans="1:12">
      <c r="A59" s="37"/>
      <c r="B59" s="37"/>
      <c r="C59" s="37"/>
      <c r="D59" s="37"/>
      <c r="E59" s="37"/>
      <c r="F59" s="38"/>
      <c r="G59" s="144"/>
      <c r="H59" s="38"/>
      <c r="I59" s="37"/>
      <c r="J59" s="37"/>
      <c r="K59" s="37"/>
      <c r="L59" s="37"/>
    </row>
    <row r="60" spans="1:12">
      <c r="A60" s="37"/>
      <c r="B60" s="37"/>
      <c r="C60" s="37"/>
      <c r="D60" s="37"/>
      <c r="E60" s="37"/>
      <c r="F60" s="38"/>
      <c r="G60" s="144"/>
      <c r="H60" s="38"/>
      <c r="I60" s="37"/>
      <c r="J60" s="37"/>
      <c r="K60" s="37"/>
      <c r="L60" s="37"/>
    </row>
    <row r="61" spans="1:12">
      <c r="A61" s="37"/>
      <c r="B61" s="37"/>
      <c r="C61" s="37"/>
      <c r="D61" s="37"/>
      <c r="E61" s="37"/>
      <c r="F61" s="38"/>
      <c r="G61" s="144"/>
      <c r="H61" s="38"/>
      <c r="I61" s="37"/>
      <c r="J61" s="37"/>
      <c r="K61" s="37"/>
      <c r="L61" s="37"/>
    </row>
    <row r="62" spans="1:12">
      <c r="A62" s="37"/>
      <c r="B62" s="37"/>
      <c r="C62" s="37"/>
      <c r="D62" s="37"/>
      <c r="E62" s="37"/>
      <c r="F62" s="38"/>
      <c r="G62" s="144"/>
      <c r="H62" s="38"/>
      <c r="I62" s="37"/>
      <c r="J62" s="37"/>
      <c r="K62" s="37"/>
      <c r="L62" s="37"/>
    </row>
    <row r="63" spans="1:12">
      <c r="A63" s="37"/>
      <c r="B63" s="37"/>
      <c r="C63" s="37"/>
      <c r="D63" s="37"/>
      <c r="E63" s="37"/>
      <c r="F63" s="38"/>
      <c r="G63" s="144"/>
      <c r="H63" s="38"/>
      <c r="I63" s="37"/>
      <c r="J63" s="37"/>
      <c r="K63" s="37"/>
      <c r="L63" s="37"/>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39129</v>
      </c>
      <c r="B2" s="80" t="s">
        <v>5398</v>
      </c>
      <c r="C2" s="125">
        <v>1</v>
      </c>
      <c r="D2" s="124" t="s">
        <v>35266</v>
      </c>
      <c r="E2" s="147"/>
      <c r="F2"/>
      <c r="G2" s="72">
        <f ca="1">IFERROR(NOW()-F2,"-")</f>
        <v>45988.727153356478</v>
      </c>
      <c r="H2" s="148">
        <v>45988.686666666668</v>
      </c>
      <c r="I2" s="124" t="str">
        <f>IFERROR(VLOOKUP(D2,DB!A:F,6,0),"")</f>
        <v>Generator-SG</v>
      </c>
      <c r="J2" s="124" t="str">
        <f>IFERROR(VLOOKUP(D2,DB!A:G,7,0),"")</f>
        <v>Dead</v>
      </c>
      <c r="K2" s="127" t="s">
        <v>39130</v>
      </c>
      <c r="L2" s="128" t="str">
        <f>IFERROR(VLOOKUP(D2,DB!A:I,9,0),"")</f>
        <v>Latis</v>
      </c>
    </row>
    <row r="3" spans="1:16382" ht="31.5" customHeight="1">
      <c r="A3" s="123"/>
      <c r="B3" s="124" t="str">
        <f>IFERROR(VLOOKUP(D3,DB!A:K,11,0),"")</f>
        <v/>
      </c>
      <c r="C3" s="125"/>
      <c r="D3" s="124"/>
      <c r="E3" s="124"/>
      <c r="F3" s="126"/>
      <c r="G3" s="72">
        <f ca="1">IFERROR(NOW()-F3,"-")</f>
        <v>45988.727153356478</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45988.727153356478</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45988.727153356478</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45988.727153356478</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45988.727153356478</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45988.727153356478</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45988.727153356478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45988.727153356478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45988.727153356478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45988.727153356478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45988.727153356478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45988.727153356478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45988.727153356478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45988.727153356478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45988.727153356478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45988.727153356478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45988.727153356478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45988.727153356478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45988.727153356478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45988.727153356478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45988.727153356478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45988.727153356478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45988.727153356478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45988.727153356478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45988.727153356478</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2025-11-27T14:27:11Z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