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135" documentId="120_S{2AC9BD13-BADA-5192-A53E-5A8FF88502F6}" xr6:coauthVersionLast="47" xr6:coauthVersionMax="47" xr10:uidLastSave="{E6F83447-338D-4B3C-A3EB-EBF03908A716}"/>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6" i="5"/>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<sst xmlns="http://schemas.openxmlformats.org/spreadsheetml/2006/main" count="180277" uniqueCount="39123">
  <si>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</si>
  <si>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</si>
  <si>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</si>
  <si>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</si>
  <si>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</si>
  <si>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</si>
  <si>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</si>
  <si>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</si>
  <si>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</si>
  <si>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</si>
  <si>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</si>
  <si>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</si>
  <si>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</si>
  <si>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</si>
  <si>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</si>
  <si>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</si>
  <si>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</si>
  <si>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</si>
  <si>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</si>
  <si>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</si>
  <si>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</si>
  <si>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</si>
  <si>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</si>
  <si>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</si>
  <si>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</si>
  <si>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</si>
  <si>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</si>
  <si>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</si>
  <si>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</si>
  <si>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</si>
  <si>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</si>
  <si>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</si>
  <si>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</si>
  <si>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</si>
  <si>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</si>
  <si>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</si>
  <si>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</si>
  <si>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</si>
  <si>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</si>
  <si>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</si>
  <si>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</si>
  <si>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</si>
  <si>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</si>
  <si>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</si>
  <si>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</si>
  <si>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</si>
  <si>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</si>
  <si>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</si>
  <si>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</si>
  <si>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</si>
  <si>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</si>
  <si>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</si>
  <si>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</si>
  <si>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</si>
  <si>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</si>
  <si>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</si>
  <si>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</si>
  <si>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</si>
  <si>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</si>
  <si>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</si>
  <si>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</si>
  <si>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</si>
  <si>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</si>
  <si>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</si>
  <si>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</si>
  <si>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</si>
  <si>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</si>
  <si>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</si>
  <si>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</si>
  <si>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</si>
  <si>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</si>
  <si>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</si>
  <si>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</si>
  <si>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</si>
  <si>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</si>
  <si>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</si>
  <si>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</si>
  <si>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</si>
  <si>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</si>
  <si>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</si>
  <si>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</si>
  <si>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</si>
  <si>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</si>
  <si>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</si>
  <si>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</si>
  <si>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</si>
  <si>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</si>
  <si>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</si>
  <si>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</si>
  <si>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</si>
  <si>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</si>
  <si>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</si>
  <si>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</si>
  <si>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</si>
  <si>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</si>
  <si>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</si>
  <si>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</si>
  <si>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</si>
  <si>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</si>
  <si>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</si>
  <si>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</si>
  <si>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</si>
  <si>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</si>
  <si>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</si>
  <si>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</si>
  <si>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</si>
  <si>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</si>
  <si>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</si>
  <si>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</si>
  <si>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</si>
  <si>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</si>
  <si>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</si>
  <si>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</si>
  <si>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</si>
  <si>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</si>
  <si>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</si>
  <si>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</si>
  <si>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</si>
  <si>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</si>
  <si>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</si>
  <si>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</si>
  <si>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</si>
  <si>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</si>
  <si>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</si>
  <si>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</si>
  <si>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</si>
  <si>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</si>
  <si>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</si>
  <si>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</si>
  <si>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</si>
  <si>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</si>
  <si>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</si>
  <si>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</si>
  <si>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</si>
  <si>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</si>
  <si>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</si>
  <si>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</si>
  <si>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</si>
  <si>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</si>
  <si>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</si>
  <si>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</si>
  <si>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</si>
  <si>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</si>
  <si>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</si>
  <si>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</si>
  <si>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</si>
  <si>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</si>
  <si>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</si>
  <si>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</si>
  <si>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</si>
  <si>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</si>
  <si>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</si>
  <si>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</si>
  <si>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</si>
  <si>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</si>
  <si>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</si>
  <si>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</si>
  <si>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</si>
  <si>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</si>
  <si>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</si>
  <si>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</si>
  <si>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</si>
  <si>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</si>
  <si>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</si>
  <si>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</si>
  <si>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</si>
  <si>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</si>
  <si>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</si>
  <si>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</si>
  <si>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</si>
  <si>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</si>
  <si>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</si>
  <si>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</si>
  <si>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</si>
  <si>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</si>
  <si>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</si>
  <si>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</si>
  <si>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</si>
  <si>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</si>
  <si>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</si>
  <si>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</si>
  <si>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</si>
  <si>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</si>
  <si>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</si>
  <si>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</si>
  <si>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</si>
  <si>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</si>
  <si>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</si>
  <si>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</si>
  <si>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</si>
  <si>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</si>
  <si>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</si>
  <si>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</si>
  <si>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</si>
  <si>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</si>
  <si>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</si>
  <si>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</si>
  <si>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</si>
  <si>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</si>
  <si>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</si>
  <si>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</si>
  <si>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</si>
  <si>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</si>
  <si>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</si>
  <si>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</si>
  <si>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</si>
  <si>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</si>
  <si>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</si>
  <si>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</si>
  <si>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</si>
  <si>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</si>
  <si>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</si>
  <si>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</si>
  <si>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</si>
  <si>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</si>
  <si>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</si>
  <si>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</si>
  <si>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</si>
  <si>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</si>
  <si>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</si>
  <si>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</si>
  <si>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</si>
  <si>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</si>
  <si>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</si>
  <si>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</si>
  <si>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</si>
  <si>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</si>
  <si>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</si>
  <si>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</si>
  <si>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</si>
  <si>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</si>
  <si>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</si>
  <si>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</si>
  <si>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</si>
  <si>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</si>
  <si>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</si>
  <si>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</si>
  <si>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</si>
  <si>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</si>
  <si>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</si>
  <si>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</si>
  <si>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</si>
  <si>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</si>
  <si>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</si>
  <si>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</si>
  <si>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</si>
  <si>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</si>
  <si>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</si>
  <si>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</si>
  <si>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</si>
  <si>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</si>
  <si>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</si>
  <si>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</si>
  <si>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</si>
  <si>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</si>
  <si>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</si>
  <si>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</si>
  <si>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</si>
  <si>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</si>
  <si>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</si>
  <si>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</si>
  <si>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</si>
  <si>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</si>
  <si>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</si>
  <si>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</si>
  <si>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</si>
  <si>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</si>
  <si>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</si>
  <si>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</si>
  <si>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</si>
  <si>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</si>
  <si>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</si>
  <si>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</si>
  <si>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</si>
  <si>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</si>
  <si>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</si>
  <si>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</si>
  <si>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</si>
  <si>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</si>
  <si>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</si>
  <si>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</si>
  <si>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</si>
  <si>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</si>
  <si>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</si>
  <si>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</si>
  <si>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</si>
  <si>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</si>
  <si>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</si>
  <si>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</si>
  <si>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</si>
  <si>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</si>
  <si>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</si>
  <si>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</si>
  <si>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</si>
  <si>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</si>
  <si>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</si>
  <si>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</si>
  <si>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</si>
  <si>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</si>
  <si>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</si>
  <si>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</si>
  <si>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</si>
  <si>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</si>
  <si>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</si>
  <si>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</si>
  <si>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</si>
  <si>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</si>
  <si>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</si>
  <si>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</si>
  <si>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</si>
  <si>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</si>
  <si>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</si>
  <si>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</si>
  <si>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</si>
  <si>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</si>
  <si>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</si>
  <si>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</si>
  <si>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</si>
  <si>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</si>
  <si>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</si>
  <si>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</si>
  <si>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</si>
  <si>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</si>
  <si>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</si>
  <si>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</si>
  <si>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</si>
  <si>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</si>
  <si>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</si>
  <si>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</si>
  <si>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</si>
  <si>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</si>
  <si>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</si>
  <si>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</si>
  <si>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</si>
  <si>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</si>
  <si>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</si>
  <si>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</si>
  <si>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</si>
  <si>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</si>
  <si>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</si>
  <si>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</si>
  <si>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</si>
  <si>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</si>
  <si>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</si>
  <si>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</si>
  <si>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</si>
  <si>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</si>
  <si>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</si>
  <si>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</si>
  <si>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</si>
  <si>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</si>
  <si>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</si>
  <si>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</si>
  <si>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</si>
  <si>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</si>
  <si>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</si>
  <si>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</si>
  <si>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</si>
  <si>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</si>
  <si>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</si>
  <si>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</si>
  <si>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</si>
  <si>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</si>
  <si>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</si>
  <si>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</si>
  <si>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</si>
  <si>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</si>
  <si>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</si>
  <si>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</si>
  <si>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</si>
  <si>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</si>
  <si>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</si>
  <si>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</si>
  <si>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</si>
  <si>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</si>
  <si>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</si>
  <si>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</si>
  <si>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</si>
  <si>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</si>
  <si>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</si>
  <si>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</si>
  <si>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</si>
  <si>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</si>
  <si>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</si>
  <si>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</si>
  <si>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</si>
  <si>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</si>
  <si>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</si>
  <si>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</si>
  <si>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</si>
  <si>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</si>
  <si>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</si>
  <si>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</si>
  <si>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</si>
  <si>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</si>
  <si>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</si>
  <si>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</si>
  <si>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</si>
  <si>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</si>
  <si>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</si>
  <si>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</si>
  <si>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</si>
  <si>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</si>
  <si>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</si>
  <si>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</si>
  <si>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</si>
  <si>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</si>
  <si>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</si>
  <si>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</si>
  <si>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</si>
  <si>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</si>
  <si>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</si>
  <si>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</si>
  <si>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</si>
  <si>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</si>
  <si>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</si>
  <si>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</si>
  <si>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</si>
  <si>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</si>
  <si>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</si>
  <si>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</si>
  <si>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</si>
  <si>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</si>
  <si>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</si>
  <si>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</si>
  <si>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</si>
  <si>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</si>
  <si>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</si>
  <si>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</si>
  <si>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</si>
  <si>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</si>
  <si>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</si>
  <si>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</si>
  <si>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</si>
  <si>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</si>
  <si>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</si>
  <si>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</si>
  <si>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</si>
  <si>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</si>
  <si>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</si>
  <si>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</si>
  <si>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</si>
  <si>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</si>
  <si>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</si>
  <si>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</si>
  <si>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</si>
  <si>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</si>
  <si>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</si>
  <si>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</si>
  <si>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</si>
  <si>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</si>
  <si>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</si>
  <si>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</si>
  <si>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</si>
  <si>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</si>
  <si>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</si>
  <si>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</si>
  <si>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</si>
  <si>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</si>
  <si>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</si>
  <si>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</si>
  <si>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</si>
  <si>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</si>
  <si>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</si>
  <si>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</si>
  <si>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</si>
  <si>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</si>
  <si>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</si>
  <si>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</si>
  <si>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</si>
  <si>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</si>
  <si>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</si>
  <si>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</si>
  <si>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</si>
  <si>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</si>
  <si>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</si>
  <si>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</si>
  <si>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</si>
  <si>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</si>
  <si>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</si>
  <si>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</si>
  <si>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</si>
  <si>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</si>
  <si>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</si>
  <si>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</si>
  <si>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</si>
  <si>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</si>
  <si>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</si>
  <si>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</si>
  <si>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</si>
  <si>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</si>
  <si>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</si>
  <si>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</si>
  <si>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</si>
  <si>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</si>
  <si>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</si>
  <si>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</si>
  <si>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</si>
  <si>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</si>
  <si>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</si>
  <si>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</si>
  <si>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</si>
  <si>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</si>
  <si>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</si>
  <si>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</si>
  <si>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</si>
  <si>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</si>
  <si>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</si>
  <si>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</si>
  <si>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</si>
  <si>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</si>
  <si>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</si>
  <si>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</si>
  <si>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</si>
  <si>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</si>
  <si>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</si>
  <si>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</si>
  <si>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</si>
  <si>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</si>
  <si>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</si>
  <si>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</si>
  <si>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</si>
  <si>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</si>
  <si>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</si>
  <si>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</si>
  <si>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</si>
  <si>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</si>
  <si>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</si>
  <si>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</si>
  <si>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</si>
  <si>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</si>
  <si>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</si>
  <si>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</si>
  <si>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</si>
  <si>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</si>
  <si>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</si>
  <si>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</si>
  <si>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</si>
  <si>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</si>
  <si>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</si>
  <si>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</si>
  <si>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</si>
  <si>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</si>
  <si>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</si>
  <si>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</si>
  <si>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</si>
  <si>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</si>
  <si>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</si>
  <si>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</si>
  <si>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</si>
  <si>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</si>
  <si>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</si>
  <si>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</si>
  <si>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</si>
  <si>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</si>
  <si>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</si>
  <si>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</si>
  <si>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</si>
  <si>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</si>
  <si>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</si>
  <si>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</si>
  <si>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</si>
  <si>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</si>
  <si>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</si>
  <si>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</si>
  <si>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</si>
  <si>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</si>
  <si>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</si>
  <si>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</si>
  <si>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</si>
  <si>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</si>
  <si>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</si>
  <si>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</si>
  <si>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</si>
  <si>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</si>
  <si>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</si>
  <si>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</si>
  <si>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</si>
  <si>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</si>
  <si>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</si>
  <si>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</si>
  <si>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</si>
  <si>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</si>
  <si>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</si>
  <si>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</si>
  <si>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</si>
  <si>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</si>
  <si>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</si>
  <si>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</si>
  <si>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</si>
  <si>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</si>
  <si>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</si>
  <si>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</si>
  <si>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</si>
  <si>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</si>
  <si>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</si>
  <si>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</si>
  <si>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</si>
  <si>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</si>
  <si>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</si>
  <si>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</si>
  <si>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</si>
  <si>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</si>
  <si>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</si>
  <si>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</si>
  <si>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</si>
  <si>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</si>
  <si>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</si>
  <si>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</si>
  <si>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</si>
  <si>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</si>
  <si>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</si>
  <si>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</si>
  <si>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</si>
  <si>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</si>
  <si>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</si>
  <si>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</si>
  <si>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</si>
  <si>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</si>
  <si>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</si>
  <si>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</si>
  <si>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</si>
  <si>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</si>
  <si>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</si>
  <si>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</si>
  <si>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</si>
  <si>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</si>
  <si>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</si>
  <si>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</si>
  <si>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</si>
  <si>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</si>
  <si>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</si>
  <si>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</si>
  <si>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</si>
  <si>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</si>
  <si>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</si>
  <si>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</si>
  <si>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</si>
  <si>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</si>
  <si>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</si>
  <si>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</si>
  <si>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</si>
  <si>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</si>
  <si>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</si>
  <si>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</si>
  <si>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</si>
  <si>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</si>
  <si>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</si>
  <si>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</si>
  <si>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</si>
  <si>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</si>
  <si>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</si>
  <si>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</si>
  <si>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</si>
  <si>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</si>
  <si>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</si>
  <si>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</si>
  <si>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</si>
  <si>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</si>
  <si>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</si>
  <si>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</si>
  <si>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</si>
  <si>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</si>
  <si>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</si>
  <si>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</si>
  <si>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</si>
  <si>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</si>
  <si>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</si>
  <si>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</si>
  <si>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</si>
  <si>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</si>
  <si>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</si>
  <si>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</si>
  <si>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</si>
  <si>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</si>
  <si>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</si>
  <si>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</si>
  <si>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</si>
  <si>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</si>
  <si>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</si>
  <si>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</si>
  <si>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</si>
  <si>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</si>
  <si>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</si>
  <si>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</si>
  <si>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</si>
  <si>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</si>
  <si>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</si>
  <si>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</si>
  <si>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</si>
  <si>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</si>
  <si>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</si>
  <si>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</si>
  <si>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</si>
  <si>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</si>
  <si>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</si>
  <si>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</si>
  <si>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</si>
  <si>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</si>
  <si>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</si>
  <si>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</si>
  <si>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</si>
  <si>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</si>
  <si>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</si>
  <si>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</si>
  <si>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</si>
  <si>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</si>
  <si>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</si>
  <si>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</si>
  <si>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</si>
  <si>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</si>
  <si>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</si>
  <si>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</si>
  <si>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</si>
  <si>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</si>
  <si>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</si>
  <si>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</si>
  <si>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</si>
  <si>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</si>
  <si>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</si>
  <si>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</si>
  <si>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</si>
  <si>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</si>
  <si>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</si>
  <si>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</si>
  <si>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</si>
  <si>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</si>
  <si>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</si>
  <si>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</si>
  <si>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</si>
  <si>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</si>
  <si>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</si>
  <si>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</si>
  <si>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</si>
  <si>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</si>
  <si>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</si>
  <si>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</si>
  <si>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</si>
  <si>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</si>
  <si>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</si>
  <si>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</si>
  <si>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</si>
  <si>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</si>
  <si>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</si>
  <si>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</si>
  <si>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</si>
  <si>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</si>
  <si>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</si>
  <si>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</si>
  <si>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</si>
  <si>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</si>
  <si>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</si>
  <si>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</si>
  <si>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</si>
  <si>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</si>
  <si>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</si>
  <si>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</si>
  <si>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</si>
  <si>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</si>
  <si>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</si>
  <si>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</si>
  <si>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</si>
  <si>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</si>
  <si>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</si>
  <si>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</si>
  <si>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</si>
  <si>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</si>
  <si>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</si>
  <si>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</si>
  <si>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</si>
  <si>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</si>
  <si>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</si>
  <si>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</si>
  <si>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</si>
  <si>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</si>
  <si>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</si>
  <si>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</si>
  <si>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</si>
  <si>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</si>
  <si>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</si>
  <si>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</si>
  <si>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</si>
  <si>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</si>
  <si>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</si>
  <si>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</si>
  <si>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</si>
  <si>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</si>
  <si>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</si>
  <si>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</si>
  <si>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</si>
  <si>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</si>
  <si>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</si>
  <si>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</si>
  <si>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</si>
  <si>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</si>
  <si>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</si>
  <si>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</si>
  <si>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</si>
  <si>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</si>
  <si>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</si>
  <si>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</si>
  <si>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</si>
  <si>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</si>
  <si>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</si>
  <si>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</si>
  <si>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</si>
  <si>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</si>
  <si>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</si>
  <si>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</si>
  <si>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</si>
  <si>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</si>
  <si>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</si>
  <si>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</si>
  <si>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</si>
  <si>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</si>
  <si>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</si>
  <si>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</si>
  <si>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</si>
  <si>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</si>
  <si>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</si>
  <si>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</si>
  <si>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</si>
  <si>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</si>
  <si>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</si>
  <si>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</si>
  <si>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</si>
  <si>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</si>
  <si>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</si>
  <si>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</si>
  <si>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</si>
  <si>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</si>
  <si>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</si>
  <si>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</si>
  <si>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</si>
  <si>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</si>
  <si>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</si>
  <si>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</si>
  <si>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</si>
  <si>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</si>
  <si>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</si>
  <si>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</si>
  <si>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</si>
  <si>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</si>
  <si>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</si>
  <si>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</si>
  <si>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</si>
  <si>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</si>
  <si>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</si>
  <si>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</si>
  <si>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</si>
  <si>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</si>
  <si>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</si>
  <si>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</si>
  <si>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</si>
  <si>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</si>
  <si>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</si>
  <si>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</si>
  <si>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</si>
  <si>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</si>
  <si>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</si>
  <si>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</si>
  <si>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</si>
  <si>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</si>
  <si>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</si>
  <si>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</si>
  <si>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</si>
  <si>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</si>
  <si>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</si>
  <si>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</si>
  <si>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</si>
  <si>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</si>
  <si>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</si>
  <si>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</si>
  <si>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</si>
  <si>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</si>
  <si>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</si>
  <si>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</si>
  <si>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</si>
  <si>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</si>
  <si>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</si>
  <si>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</si>
  <si>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</si>
  <si>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</si>
  <si>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</si>
  <si>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</si>
  <si>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</si>
  <si>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</si>
  <si>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</si>
  <si>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</si>
  <si>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</si>
  <si>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</si>
  <si>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</si>
  <si>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</si>
  <si>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</si>
  <si>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</si>
  <si>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</si>
  <si>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</si>
  <si>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</si>
  <si>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</si>
  <si>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</si>
  <si>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</si>
  <si>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</si>
  <si>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</si>
  <si>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</si>
  <si>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</si>
  <si>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</si>
  <si>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</si>
  <si>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</si>
  <si>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</si>
  <si>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</si>
  <si>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</si>
  <si>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</si>
  <si>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</si>
  <si>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</si>
  <si>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</si>
  <si>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</si>
  <si>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</si>
  <si>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</si>
  <si>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</si>
  <si>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</si>
  <si>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</si>
  <si>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</si>
  <si>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</si>
  <si>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</si>
  <si>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</si>
  <si>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</si>
  <si>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</si>
  <si>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</si>
  <si>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</si>
  <si>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</si>
  <si>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</si>
  <si>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</si>
  <si>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</si>
  <si>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</si>
  <si>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</si>
  <si>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</si>
  <si>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</si>
  <si>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</si>
  <si>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</si>
  <si>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</si>
  <si>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</si>
  <si>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</si>
  <si>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</si>
  <si>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</si>
  <si>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</si>
  <si>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</si>
  <si>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</si>
  <si>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</si>
  <si>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</si>
  <si>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</si>
  <si>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</si>
  <si>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</si>
  <si>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</si>
  <si>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</si>
  <si>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</si>
  <si>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</si>
  <si>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</si>
  <si>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</si>
  <si>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</si>
  <si>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</si>
  <si>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</si>
  <si>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</si>
  <si>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</si>
  <si>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</si>
  <si>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</si>
  <si>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</si>
  <si>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</si>
  <si>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</si>
  <si>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</si>
  <si>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</si>
  <si>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</si>
  <si>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</si>
  <si>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</si>
  <si>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</si>
  <si>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</si>
  <si>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</si>
  <si>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</si>
  <si>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</si>
  <si>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</si>
  <si>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</si>
  <si>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</si>
  <si>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</si>
  <si>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</si>
  <si>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</si>
  <si>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</si>
  <si>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</si>
  <si>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</si>
  <si>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</si>
  <si>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</si>
  <si>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</si>
  <si>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</si>
  <si>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</si>
  <si>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</si>
  <si>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</si>
  <si>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</si>
  <si>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</si>
  <si>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</si>
  <si>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</si>
  <si>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</si>
  <si>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</si>
  <si>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</si>
  <si>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</si>
  <si>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</si>
  <si>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</si>
  <si>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</si>
  <si>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</si>
  <si>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</si>
  <si>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</si>
  <si>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</si>
  <si>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</si>
  <si>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</si>
  <si>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</si>
  <si>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</si>
  <si>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</si>
  <si>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</si>
  <si>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</si>
  <si>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</si>
  <si>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</si>
  <si>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</si>
  <si>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</si>
  <si>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</si>
  <si>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</si>
  <si>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</si>
  <si>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</si>
  <si>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</si>
  <si>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</si>
  <si>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</si>
  <si>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</si>
  <si>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</si>
  <si>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</si>
  <si>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</si>
  <si>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</si>
  <si>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</si>
  <si>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</si>
  <si>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</si>
  <si>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</si>
  <si>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</si>
  <si>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</si>
  <si>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</si>
  <si>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</si>
  <si>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</si>
  <si>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</si>
  <si>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</si>
  <si>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</si>
  <si>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</si>
  <si>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</si>
  <si>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</si>
  <si>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</si>
  <si>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</si>
  <si>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</si>
  <si>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</si>
  <si>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</si>
  <si>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</si>
  <si>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</si>
  <si>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</si>
  <si>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</si>
  <si>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</si>
  <si>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</si>
  <si>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</si>
  <si>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</si>
  <si>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</si>
  <si>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</si>
  <si>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</si>
  <si>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</si>
  <si>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</si>
  <si>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</si>
  <si>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</si>
  <si>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</si>
  <si>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</si>
  <si>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</si>
  <si>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</si>
  <si>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</si>
  <si>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</si>
  <si>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</si>
  <si>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</si>
  <si>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</si>
  <si>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</si>
  <si>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</si>
  <si>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</si>
  <si>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</si>
  <si>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</si>
  <si>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</si>
  <si>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</si>
  <si>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</si>
  <si>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</si>
  <si>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</si>
  <si>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</si>
  <si>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</si>
  <si>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</si>
  <si>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</si>
  <si>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</si>
  <si>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</si>
  <si>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</si>
  <si>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</si>
  <si>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</si>
  <si>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</si>
  <si>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</si>
  <si>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</si>
  <si>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</si>
  <si>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</si>
  <si>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</si>
  <si>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</si>
  <si>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</si>
  <si>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</si>
  <si>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</si>
  <si>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</si>
  <si>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</si>
  <si>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</si>
  <si>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</si>
  <si>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</si>
  <si>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</si>
  <si>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</si>
  <si>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</si>
  <si>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</si>
  <si>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</si>
  <si>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</si>
  <si>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</si>
  <si>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</si>
  <si>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</si>
  <si>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</si>
  <si>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</si>
  <si>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</si>
  <si>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</si>
  <si>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</si>
  <si>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</si>
  <si>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</si>
  <si>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</si>
  <si>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</si>
  <si>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</si>
  <si>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</si>
  <si>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</si>
  <si>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</si>
  <si>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</si>
  <si>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</si>
  <si>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</si>
  <si>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</si>
  <si>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</si>
  <si>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</si>
  <si>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</si>
  <si>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</si>
  <si>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</si>
  <si>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</si>
  <si>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</si>
  <si>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</si>
  <si>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</si>
  <si>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</si>
  <si>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</si>
  <si>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</si>
  <si>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</si>
  <si>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</si>
  <si>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</si>
  <si>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</si>
  <si>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</si>
  <si>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</si>
  <si>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</si>
  <si>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</si>
  <si>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</si>
  <si>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</si>
  <si>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</si>
  <si>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</si>
  <si>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</si>
  <si>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</si>
  <si>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</si>
  <si>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</si>
  <si>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</si>
  <si>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</si>
  <si>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</si>
  <si>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</si>
  <si>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</si>
  <si>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</si>
  <si>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</si>
  <si>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</si>
  <si>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</si>
  <si>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</si>
  <si>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</si>
  <si>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</si>
  <si>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</si>
  <si>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</si>
  <si>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</si>
  <si>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</si>
  <si>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</si>
  <si>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</si>
  <si>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</si>
  <si>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</si>
  <si>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</si>
  <si>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</si>
  <si>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</si>
  <si>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</si>
  <si>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</si>
  <si>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</si>
  <si>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</si>
  <si>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</si>
  <si>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</si>
  <si>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</si>
  <si>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</si>
  <si>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</si>
  <si>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</si>
  <si>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</si>
  <si>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</si>
  <si>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</si>
  <si>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</si>
  <si>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</si>
  <si>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</si>
  <si>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</si>
  <si>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</si>
  <si>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</si>
  <si>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</si>
  <si>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</si>
  <si>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</si>
  <si>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</si>
  <si>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</si>
  <si>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</si>
  <si>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</si>
  <si>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</si>
  <si>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</si>
  <si>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</si>
  <si>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</si>
  <si>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</si>
  <si>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</si>
  <si>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</si>
  <si>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</si>
  <si>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</si>
  <si>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</si>
  <si>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</si>
  <si>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</si>
  <si>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</si>
  <si>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</si>
  <si>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</si>
  <si>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</si>
  <si>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</si>
  <si>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</si>
  <si>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</si>
  <si>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</si>
  <si>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</si>
  <si>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</si>
  <si>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</si>
  <si>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</si>
  <si>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</si>
  <si>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</si>
  <si>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</si>
  <si>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</si>
  <si>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</si>
  <si>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</si>
  <si>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</si>
  <si>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</si>
  <si>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</si>
  <si>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</si>
  <si>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</si>
  <si>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</si>
  <si>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</si>
  <si>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</si>
  <si>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</si>
  <si>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</si>
  <si>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</si>
  <si>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</si>
  <si>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</si>
  <si>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</si>
  <si>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</si>
  <si>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</si>
  <si>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</si>
  <si>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</si>
  <si>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</si>
  <si>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</si>
  <si>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</si>
  <si>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</si>
  <si>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</si>
  <si>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</si>
  <si>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</si>
  <si>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</si>
  <si>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</si>
  <si>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</si>
  <si>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</si>
  <si>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</si>
  <si>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</si>
  <si>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</si>
  <si>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</si>
  <si>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</si>
  <si>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</si>
  <si>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</si>
  <si>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</si>
  <si>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</si>
  <si>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</si>
  <si>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</si>
  <si>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</si>
  <si>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</si>
  <si>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</si>
  <si>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</si>
  <si>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</si>
  <si>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</si>
  <si>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</si>
  <si>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</si>
  <si>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</si>
  <si>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</si>
  <si>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</si>
  <si>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</si>
  <si>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</si>
  <si>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</si>
  <si>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</si>
  <si>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</si>
  <si>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</si>
  <si>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</si>
  <si>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</si>
  <si>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</si>
  <si>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</si>
  <si>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</si>
  <si>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</si>
  <si>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</si>
  <si>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</si>
  <si>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</si>
  <si>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</si>
  <si>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</si>
  <si>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</si>
  <si>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</si>
  <si>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</si>
  <si>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</si>
  <si>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</si>
  <si>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</si>
  <si>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</si>
  <si>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</si>
  <si>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</si>
  <si>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</si>
  <si>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</si>
  <si>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</si>
  <si>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</si>
  <si>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</si>
  <si>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</si>
  <si>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</si>
  <si>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</si>
  <si>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</si>
  <si>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</si>
  <si>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</si>
  <si>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</si>
  <si>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</si>
  <si>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</si>
  <si>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</si>
  <si>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</si>
  <si>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</si>
  <si>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</si>
  <si>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</si>
  <si>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</si>
  <si>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</si>
  <si>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</si>
  <si>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</si>
  <si>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</si>
  <si>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</si>
  <si>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</si>
  <si>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</si>
  <si>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</si>
  <si>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</si>
  <si>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</si>
  <si>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</si>
  <si>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</si>
  <si>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</si>
  <si>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</si>
  <si>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</si>
  <si>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</si>
  <si>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</si>
  <si>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</si>
  <si>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</si>
  <si>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</si>
  <si>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</si>
  <si>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</si>
  <si>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</si>
  <si>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</si>
  <si>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</si>
  <si>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</si>
  <si>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</si>
  <si>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</si>
  <si>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</si>
  <si>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</si>
  <si>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</si>
  <si>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</si>
  <si>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</si>
  <si>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</si>
  <si>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</si>
  <si>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</si>
  <si>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</si>
  <si>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</si>
  <si>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</si>
  <si>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</si>
  <si>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</si>
  <si>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</si>
  <si>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</si>
  <si>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</si>
  <si>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</si>
  <si>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</si>
  <si>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</si>
  <si>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</si>
  <si>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</si>
  <si>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</si>
  <si>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</si>
  <si>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</si>
  <si>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</si>
  <si>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</si>
  <si>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</si>
  <si>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</si>
  <si>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</si>
  <si>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</si>
  <si>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</si>
  <si>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</si>
  <si>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</si>
  <si>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</si>
  <si>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</si>
  <si>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</si>
  <si>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</si>
  <si>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</si>
  <si>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</si>
  <si>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</si>
  <si>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</si>
  <si>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</si>
  <si>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</si>
  <si>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</si>
  <si>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</si>
  <si>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</si>
  <si>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</si>
  <si>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</si>
  <si>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</si>
  <si>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</si>
  <si>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</si>
  <si>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</si>
  <si>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</si>
  <si>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</si>
  <si>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</si>
  <si>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</si>
  <si>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</si>
  <si>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</si>
  <si>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</si>
  <si>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</si>
  <si>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</si>
  <si>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</si>
  <si>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</si>
  <si>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</si>
  <si>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</si>
  <si>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</si>
  <si>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</si>
  <si>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</si>
  <si>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</si>
  <si>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</si>
  <si>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</si>
  <si>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</si>
  <si>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</si>
  <si>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</si>
  <si>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</si>
  <si>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</si>
  <si>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</si>
  <si>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</si>
  <si>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</si>
  <si>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</si>
  <si>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</si>
  <si>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</si>
  <si>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</si>
  <si>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</si>
  <si>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</si>
  <si>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</si>
  <si>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</si>
  <si>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</si>
  <si>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</si>
  <si>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</si>
  <si>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</si>
  <si>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</si>
  <si>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</si>
  <si>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</si>
  <si>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</si>
  <si>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</si>
  <si>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</si>
  <si>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</si>
  <si>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</si>
  <si>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</si>
  <si>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</si>
  <si>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</si>
  <si>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</si>
  <si>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</si>
  <si>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</si>
  <si>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</si>
  <si>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</si>
  <si>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</si>
  <si>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</si>
  <si>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</si>
  <si>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</si>
  <si>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</si>
  <si>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</si>
  <si>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</si>
  <si>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</si>
  <si>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</si>
  <si>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</si>
  <si>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</si>
  <si>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</si>
  <si>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</si>
  <si>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</si>
  <si>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</si>
  <si>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</si>
  <si>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</si>
  <si>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</si>
  <si>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</si>
  <si>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</si>
  <si>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</si>
  <si>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</si>
  <si>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</si>
  <si>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</si>
  <si>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</si>
  <si>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</si>
  <si>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</si>
  <si>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</si>
  <si>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</si>
  <si>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</si>
  <si>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</si>
  <si>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</si>
  <si>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</si>
  <si>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</si>
  <si>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</si>
  <si>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</si>
  <si>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</si>
  <si>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</si>
  <si>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</si>
  <si>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</si>
  <si>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</si>
  <si>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</si>
  <si>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</si>
  <si>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</si>
  <si>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</si>
  <si>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</si>
  <si>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</si>
  <si>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</si>
  <si>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</si>
  <si>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</si>
  <si>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</si>
  <si>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</si>
  <si>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</si>
  <si>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</si>
  <si>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</si>
  <si>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</si>
  <si>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</si>
  <si>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</si>
  <si>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</si>
  <si>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</si>
  <si>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</si>
  <si>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</si>
  <si>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</si>
  <si>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</si>
  <si>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</si>
  <si>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</si>
  <si>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</si>
  <si>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</si>
  <si>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</si>
  <si>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</si>
  <si>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</si>
  <si>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</si>
  <si>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</si>
  <si>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</si>
  <si>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</si>
  <si>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</si>
  <si>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</si>
  <si>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</si>
  <si>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</si>
  <si>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</si>
  <si>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</si>
  <si>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</si>
  <si>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</si>
  <si>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</si>
  <si>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</si>
  <si>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</si>
  <si>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</si>
  <si>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</si>
  <si>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</si>
  <si>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</si>
  <si>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</si>
  <si>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</si>
  <si>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</si>
  <si>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</si>
  <si>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</si>
  <si>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</si>
  <si>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</si>
  <si>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</si>
  <si>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</si>
  <si>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</si>
  <si>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</si>
  <si>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</si>
  <si>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</si>
  <si>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</si>
  <si>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</si>
  <si>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</si>
  <si>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</si>
  <si>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</si>
  <si>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</si>
  <si>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</si>
  <si>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</si>
  <si>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</si>
  <si>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</si>
  <si>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</si>
  <si>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</si>
  <si>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</si>
  <si>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</si>
  <si>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</si>
  <si>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</si>
  <si>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</si>
  <si>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</si>
  <si>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</si>
  <si>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</si>
  <si>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</si>
  <si>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</si>
  <si>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</si>
  <si>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</si>
  <si>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</si>
  <si>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</si>
  <si>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</si>
  <si>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</si>
  <si>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</si>
  <si>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</si>
  <si>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</si>
  <si>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</si>
  <si>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</si>
  <si>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</si>
  <si>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</si>
  <si>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</si>
  <si>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</si>
  <si>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</si>
  <si>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</si>
  <si>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</si>
  <si>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</si>
  <si>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</si>
  <si>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</si>
  <si>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</si>
  <si>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</si>
  <si>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</si>
  <si>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</si>
  <si>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</si>
  <si>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</si>
  <si>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</si>
  <si>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</si>
  <si>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</si>
  <si>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</si>
  <si>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</si>
  <si>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</si>
  <si>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</si>
  <si>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</si>
  <si>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</si>
  <si>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</si>
  <si>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</si>
  <si>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</si>
  <si>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</si>
  <si>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</si>
  <si>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</si>
  <si>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</si>
  <si>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</si>
  <si>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</si>
  <si>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</si>
  <si>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</si>
  <si>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</si>
  <si>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</si>
  <si>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</si>
  <si>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</si>
  <si>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</si>
  <si>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</si>
  <si>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</si>
  <si>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</si>
  <si>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</si>
  <si>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</si>
  <si>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</si>
  <si>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</si>
  <si>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</si>
  <si>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</si>
  <si>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</si>
  <si>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</si>
  <si>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</si>
  <si>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</si>
  <si>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</si>
  <si>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</si>
  <si>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</si>
  <si>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</si>
  <si>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</si>
  <si>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</si>
  <si>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</si>
  <si>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</si>
  <si>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</si>
  <si>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</si>
  <si>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</si>
  <si>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</si>
  <si>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</si>
  <si>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</si>
  <si>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</si>
  <si>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</si>
  <si>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</si>
  <si>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</si>
  <si>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</si>
  <si>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</si>
  <si>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</si>
  <si>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</si>
  <si>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</si>
  <si>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</si>
  <si>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</si>
  <si>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</si>
  <si>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</si>
  <si>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</si>
  <si>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</si>
  <si>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</si>
  <si>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</si>
  <si>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</si>
  <si>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</si>
  <si>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</si>
  <si>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</si>
  <si>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</si>
  <si>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</si>
  <si>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</si>
  <si>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</si>
  <si>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</si>
  <si>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</si>
  <si>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</si>
  <si>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</si>
  <si>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</si>
  <si>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</si>
  <si>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</si>
  <si>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</si>
  <si>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</si>
  <si>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</si>
  <si>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</si>
  <si>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</si>
  <si>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</si>
  <si>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</si>
  <si>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</si>
  <si>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</si>
  <si>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</si>
  <si>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</si>
  <si>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</si>
  <si>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</si>
  <si>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</si>
  <si>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</si>
  <si>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</si>
  <si>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</si>
  <si>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</si>
  <si>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</si>
  <si>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</si>
  <si>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</si>
  <si>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</si>
  <si>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</si>
  <si>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</si>
  <si>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</si>
  <si>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</si>
  <si>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</si>
  <si>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</si>
  <si>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</si>
  <si>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</si>
  <si>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</si>
  <si>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</si>
  <si>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</si>
  <si>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</si>
  <si>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</si>
  <si>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</si>
  <si>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</si>
  <si>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</si>
  <si>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</si>
  <si>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</si>
  <si>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</si>
  <si>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</si>
  <si>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</si>
  <si>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</si>
  <si>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</si>
  <si>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</si>
  <si>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</si>
  <si>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</si>
  <si>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</si>
  <si>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</si>
  <si>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</si>
  <si>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</si>
  <si>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</si>
  <si>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</si>
  <si>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</si>
  <si>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</si>
  <si>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</si>
  <si>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</si>
  <si>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</si>
  <si>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</si>
  <si>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</si>
  <si>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</si>
  <si>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</si>
  <si>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</si>
  <si>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</si>
  <si>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</si>
  <si>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</si>
  <si>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</si>
  <si>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</si>
  <si>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</si>
  <si>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</si>
  <si>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</si>
  <si>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</si>
  <si>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</si>
  <si>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</si>
  <si>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</si>
  <si>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</si>
  <si>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</si>
  <si>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</si>
  <si>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</si>
  <si>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</si>
  <si>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</si>
  <si>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</si>
  <si>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</si>
  <si>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</si>
  <si>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</si>
  <si>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</si>
  <si>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</si>
  <si>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</si>
  <si>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</si>
  <si>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</si>
  <si>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</si>
  <si>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</si>
  <si>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</si>
  <si>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</si>
  <si>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</si>
  <si>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</si>
  <si>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</si>
  <si>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</si>
  <si>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</si>
  <si>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</si>
  <si>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</si>
  <si>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</si>
  <si>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</si>
  <si>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</si>
  <si>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</si>
  <si>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</si>
  <si>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</si>
  <si>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</si>
  <si>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</si>
  <si>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</si>
  <si>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</si>
  <si>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</si>
  <si>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</si>
  <si>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</si>
  <si>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</si>
  <si>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</si>
  <si>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</si>
  <si>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</si>
  <si>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</si>
  <si>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</si>
  <si>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</si>
  <si>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</si>
  <si>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</si>
  <si>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</si>
  <si>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</si>
  <si>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</si>
  <si>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</si>
  <si>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</si>
  <si>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</si>
  <si>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</si>
  <si>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</si>
  <si>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</si>
  <si>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</si>
  <si>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</si>
  <si>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</si>
  <si>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</si>
  <si>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</si>
  <si>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</si>
  <si>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</si>
  <si>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</si>
  <si>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</si>
  <si>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</si>
  <si>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</si>
  <si>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</si>
  <si>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</si>
  <si>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</si>
  <si>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</si>
  <si>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</si>
  <si>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</si>
  <si>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</si>
  <si>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</si>
  <si>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</si>
  <si>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</si>
  <si>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</si>
  <si>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</si>
  <si>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</si>
  <si>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</si>
  <si>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</si>
  <si>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</si>
  <si>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</si>
  <si>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</si>
  <si>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</si>
  <si>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</si>
  <si>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</si>
  <si>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</si>
  <si>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</si>
  <si>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</si>
  <si>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</si>
  <si>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</si>
  <si>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</si>
  <si>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</si>
  <si>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</si>
  <si>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</si>
  <si>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</si>
  <si>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</si>
  <si>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</si>
  <si>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</si>
  <si>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</si>
  <si>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</si>
  <si>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</si>
  <si>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</si>
  <si>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</si>
  <si>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</si>
  <si>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</si>
  <si>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</si>
  <si>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</si>
  <si>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</si>
  <si>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</si>
  <si>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</si>
  <si>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</si>
  <si>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</si>
  <si>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</si>
  <si>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</si>
  <si>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</si>
  <si>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</si>
  <si>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</si>
  <si>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</si>
  <si>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</si>
  <si>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</si>
  <si>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</si>
  <si>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</si>
  <si>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</si>
  <si>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</si>
  <si>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</si>
  <si>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</si>
  <si>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</si>
  <si>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</si>
  <si>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</si>
  <si>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</si>
  <si>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</si>
  <si>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</si>
  <si>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</si>
  <si>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</si>
  <si>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</si>
  <si>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</si>
  <si>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</si>
  <si>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</si>
  <si>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</si>
  <si>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</si>
  <si>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</si>
  <si>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</si>
  <si>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</si>
  <si>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</si>
  <si>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</si>
  <si>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</si>
  <si>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</si>
  <si>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</si>
  <si>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</si>
  <si>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</si>
  <si>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</si>
  <si>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</si>
  <si>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</si>
  <si>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</si>
  <si>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</si>
  <si>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</si>
  <si>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</si>
  <si>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</si>
  <si>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</si>
  <si>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</si>
  <si>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</si>
  <si>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</si>
  <si>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</si>
  <si>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</si>
  <si>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</si>
  <si>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</si>
  <si>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</si>
  <si>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</si>
  <si>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</si>
  <si>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</si>
  <si>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</si>
  <si>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</si>
  <si>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</si>
  <si>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</si>
  <si>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</si>
  <si>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</si>
  <si>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</si>
  <si>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</si>
  <si>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</si>
  <si>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</si>
  <si>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</si>
  <si>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</si>
  <si>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</si>
  <si>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</si>
  <si>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</si>
  <si>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</si>
  <si>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</si>
  <si>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</si>
  <si>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</si>
  <si>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</si>
  <si>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</si>
  <si>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</si>
  <si>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</si>
  <si>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</si>
  <si>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</si>
  <si>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</si>
  <si>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</si>
  <si>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</si>
  <si>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</si>
  <si>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</si>
  <si>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</si>
  <si>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</si>
  <si>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</si>
  <si>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</si>
  <si>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</si>
  <si>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</si>
  <si>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</si>
  <si>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</si>
  <si>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</si>
  <si>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</si>
  <si>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</si>
  <si>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</si>
  <si>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</si>
  <si>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</si>
  <si>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</si>
  <si>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</si>
  <si>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</si>
  <si>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</si>
  <si>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</si>
  <si>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</si>
  <si>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</si>
  <si>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</si>
  <si>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</si>
  <si>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</si>
  <si>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</si>
  <si>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</si>
  <si>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</si>
  <si>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</si>
  <si>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</si>
  <si>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</si>
  <si>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</si>
  <si>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</si>
  <si>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</si>
  <si>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</si>
  <si>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</si>
  <si>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</si>
  <si>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</si>
  <si>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</si>
  <si>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</si>
  <si>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</si>
  <si>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</si>
  <si>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</si>
  <si>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</si>
  <si>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</si>
  <si>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</si>
  <si>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</si>
  <si>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</si>
  <si>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</si>
  <si>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</si>
  <si>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</si>
  <si>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</si>
  <si>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</si>
  <si>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</si>
  <si>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</si>
  <si>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</si>
  <si>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</si>
  <si>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</si>
  <si>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</si>
  <si>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</si>
  <si>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</si>
  <si>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</si>
  <si>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</si>
  <si>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</si>
  <si>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</si>
  <si>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</si>
  <si>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</si>
  <si>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</si>
  <si>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</si>
  <si>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</si>
  <si>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</si>
  <si>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</si>
  <si>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</si>
  <si>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</si>
  <si>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</si>
  <si>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</si>
  <si>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</si>
  <si>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</si>
  <si>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</si>
  <si>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</si>
  <si>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</si>
  <si>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</si>
  <si>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</si>
  <si>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</si>
  <si>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</si>
  <si>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</si>
  <si>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</si>
  <si>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</si>
  <si>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</si>
  <si>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</si>
  <si>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</si>
  <si>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</si>
  <si>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</si>
  <si>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</si>
  <si>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</si>
  <si>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</si>
  <si>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</si>
  <si>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</si>
  <si>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</si>
  <si>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</si>
  <si>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</si>
  <si>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</si>
  <si>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</si>
  <si>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</si>
  <si>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</si>
  <si>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</si>
  <si>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</si>
  <si>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</si>
  <si>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</si>
  <si>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</si>
  <si>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</si>
  <si>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</si>
  <si>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</si>
  <si>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</si>
  <si>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</si>
  <si>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</si>
  <si>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</si>
  <si>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</si>
  <si>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</si>
  <si>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</si>
  <si>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</si>
  <si>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</si>
  <si>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</si>
  <si>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</si>
  <si>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</si>
  <si>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</si>
  <si>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</si>
  <si>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</si>
  <si>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</si>
  <si>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</si>
  <si>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</si>
  <si>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</si>
  <si>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</si>
  <si>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</si>
  <si>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</si>
  <si>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</si>
  <si>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</si>
  <si>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</si>
  <si>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</si>
  <si>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</si>
  <si>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</si>
  <si>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</si>
  <si>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</si>
  <si>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</si>
  <si>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</si>
  <si>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</si>
  <si>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</si>
  <si>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</si>
  <si>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</si>
  <si>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</si>
  <si>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</si>
  <si>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</si>
  <si>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</si>
  <si>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</si>
  <si>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</si>
  <si>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</si>
  <si>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</si>
  <si>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</si>
  <si>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</si>
  <si>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</si>
  <si>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</si>
  <si>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</si>
  <si>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</si>
  <si>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</si>
  <si>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</si>
  <si>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</si>
  <si>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</si>
  <si>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</si>
  <si>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</si>
  <si>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</si>
  <si>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</si>
  <si>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</si>
  <si>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</si>
  <si>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</si>
  <si>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</si>
  <si>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</si>
  <si>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</si>
  <si>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</si>
  <si>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</si>
  <si>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</si>
  <si>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</si>
  <si>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</si>
  <si>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</si>
  <si>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</si>
  <si>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</si>
  <si>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</si>
  <si>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</si>
  <si>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</si>
  <si>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</si>
  <si>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</si>
  <si>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</si>
  <si>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</si>
  <si>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</si>
  <si>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</si>
  <si>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</si>
  <si>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</si>
  <si>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</si>
  <si>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</si>
  <si>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</si>
  <si>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</si>
  <si>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</si>
  <si>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</si>
  <si>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</si>
  <si>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</si>
  <si>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</si>
  <si>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</si>
  <si>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</si>
  <si>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</si>
  <si>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</si>
  <si>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</si>
  <si>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</si>
  <si>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</si>
  <si>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</si>
  <si>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</si>
  <si>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</si>
  <si>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</si>
  <si>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</si>
  <si>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</si>
  <si>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</si>
  <si>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</si>
  <si>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</si>
  <si>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</si>
  <si>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</si>
  <si>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</si>
  <si>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</si>
  <si>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</si>
  <si>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</si>
  <si>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</si>
  <si>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</si>
  <si>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</si>
  <si>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</si>
  <si>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</si>
  <si>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</si>
  <si>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</si>
  <si>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</si>
  <si>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</si>
  <si>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</si>
  <si>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</si>
  <si>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</si>
  <si>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</si>
  <si>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</si>
  <si>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</si>
  <si>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</si>
  <si>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</si>
  <si>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</si>
  <si>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</si>
  <si>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</si>
  <si>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</si>
  <si>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</si>
  <si>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</si>
  <si>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</si>
  <si>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</si>
  <si>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</si>
  <si>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</si>
  <si>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</si>
  <si>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</si>
  <si>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</si>
  <si>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</si>
  <si>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</si>
  <si>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</si>
  <si>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</si>
  <si>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</si>
  <si>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</si>
  <si>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</si>
  <si>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</si>
  <si>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</si>
  <si>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</si>
  <si>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</si>
  <si>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</si>
  <si>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</si>
  <si>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</si>
  <si>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</si>
  <si>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</si>
  <si>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</si>
  <si>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</si>
  <si>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</si>
  <si>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</si>
  <si>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</si>
  <si>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</si>
  <si>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</si>
  <si>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</si>
  <si>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</si>
  <si>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</si>
  <si>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</si>
  <si>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</si>
  <si>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</si>
  <si>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</si>
  <si>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</si>
  <si>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</si>
  <si>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</si>
  <si>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</si>
  <si>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</si>
  <si>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</si>
  <si>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</si>
  <si>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</si>
  <si>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</si>
  <si>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</si>
  <si>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</si>
  <si>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</si>
  <si>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</si>
  <si>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</si>
  <si>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</si>
  <si>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</si>
  <si>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</si>
  <si>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</si>
  <si>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</si>
  <si>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</si>
  <si>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</si>
  <si>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</si>
  <si>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</si>
  <si>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</si>
  <si>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</si>
  <si>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</si>
  <si>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</si>
  <si>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</si>
  <si>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</si>
  <si>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</si>
  <si>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</si>
  <si>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</si>
  <si>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</si>
  <si>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</si>
  <si>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</si>
  <si>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</si>
  <si>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</si>
  <si>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</si>
  <si>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</si>
  <si>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</si>
  <si>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</si>
  <si>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</si>
  <si>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</si>
  <si>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</si>
  <si>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</si>
  <si>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</si>
  <si>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</si>
  <si>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</si>
  <si>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</si>
  <si>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</si>
  <si>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</si>
  <si>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</si>
  <si>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</si>
  <si>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</si>
  <si>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</si>
  <si>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</si>
  <si>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</si>
  <si>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</si>
  <si>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</si>
  <si>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</si>
  <si>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</si>
  <si>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</si>
  <si>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</si>
  <si>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</si>
  <si>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</si>
  <si>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</si>
  <si>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</si>
  <si>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</si>
  <si>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</si>
  <si>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</si>
  <si>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</si>
  <si>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</si>
  <si>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</si>
  <si>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</si>
  <si>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</si>
  <si>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</si>
  <si>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</si>
  <si>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</si>
  <si>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</si>
  <si>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</si>
  <si>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</si>
  <si>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</si>
  <si>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</si>
  <si>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</si>
  <si>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</si>
  <si>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</si>
  <si>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</si>
  <si>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</si>
  <si>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</si>
  <si>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</si>
  <si>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</si>
  <si>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</si>
  <si>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</si>
  <si>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</si>
  <si>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</si>
  <si>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</si>
  <si>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</si>
  <si>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</si>
  <si>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</si>
  <si>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</si>
  <si>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</si>
  <si>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</si>
  <si>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</si>
  <si>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</si>
  <si>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</si>
  <si>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</si>
  <si>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</si>
  <si>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</si>
  <si>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</si>
  <si>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</si>
  <si>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</si>
  <si>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</si>
  <si>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</si>
  <si>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</si>
  <si>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</si>
  <si>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</si>
  <si>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</si>
  <si>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</si>
  <si>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</si>
  <si>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</si>
  <si>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</si>
  <si>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</si>
  <si>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</si>
  <si>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</si>
  <si>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</si>
  <si>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</si>
  <si>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</si>
  <si>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</si>
  <si>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</si>
  <si>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</si>
  <si>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</si>
  <si>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</si>
  <si>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</si>
  <si>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</si>
  <si>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</si>
  <si>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</si>
  <si>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</si>
  <si>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</si>
  <si>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</si>
  <si>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</si>
  <si>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</si>
  <si>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</si>
  <si>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</si>
  <si>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</si>
  <si>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</si>
  <si>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</si>
  <si>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</si>
  <si>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</si>
  <si>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</si>
  <si>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</si>
  <si>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</si>
  <si>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</si>
  <si>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</si>
  <si>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</si>
  <si>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</si>
  <si>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</si>
  <si>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</si>
  <si>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</si>
  <si>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</si>
  <si>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</si>
  <si>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</si>
  <si>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</si>
  <si>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</si>
  <si>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</si>
  <si>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</si>
  <si>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</si>
  <si>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</si>
  <si>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</si>
  <si>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</si>
  <si>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</si>
  <si>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</si>
  <si>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</si>
  <si>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</si>
  <si>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</si>
  <si>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</si>
  <si>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</si>
  <si>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</si>
  <si>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</si>
  <si>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</si>
  <si>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</si>
  <si>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</si>
  <si>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</si>
  <si>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</si>
  <si>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</si>
  <si>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</si>
  <si>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</si>
  <si>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</si>
  <si>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</si>
  <si>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</si>
  <si>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</si>
  <si>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</si>
  <si>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</si>
  <si>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</si>
  <si>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</si>
  <si>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</si>
  <si>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</si>
  <si>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</si>
  <si>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</si>
  <si>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</si>
  <si>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</si>
  <si>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</si>
  <si>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</si>
  <si>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</si>
  <si>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</si>
  <si>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</si>
  <si>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</si>
  <si>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</si>
  <si>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</si>
  <si>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</si>
  <si>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</si>
  <si>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</si>
  <si>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</si>
  <si>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</si>
  <si>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</si>
  <si>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</si>
  <si>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</si>
  <si>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</si>
  <si>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</si>
  <si>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</si>
  <si>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</si>
  <si>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</si>
  <si>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</si>
  <si>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</si>
  <si>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</si>
  <si>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</si>
  <si>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</si>
  <si>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</si>
  <si>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</si>
  <si>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</si>
  <si>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</si>
  <si>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</si>
  <si>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</si>
  <si>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</si>
  <si>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</si>
  <si>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</si>
  <si>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</si>
  <si>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</si>
  <si>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</si>
  <si>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</si>
  <si>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</si>
  <si>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</si>
  <si>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</si>
  <si>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</si>
  <si>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</si>
  <si>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</si>
  <si>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</si>
  <si>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</si>
  <si>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</si>
  <si>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</si>
  <si>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</si>
  <si>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</si>
  <si>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</si>
  <si>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</si>
  <si>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</si>
  <si>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</si>
  <si>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</si>
  <si>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</si>
  <si>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</si>
  <si>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</si>
  <si>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</si>
  <si>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</si>
  <si>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</si>
  <si>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</si>
  <si>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</si>
  <si>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</si>
  <si>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</si>
  <si>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</si>
  <si>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</si>
  <si>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</si>
  <si>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</si>
  <si>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</si>
  <si>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</si>
  <si>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</si>
  <si>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</si>
  <si>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</si>
  <si>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</si>
  <si>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</si>
  <si>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</si>
  <si>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</si>
  <si>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</si>
  <si>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</si>
  <si>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</si>
  <si>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</si>
  <si>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</si>
  <si>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</si>
  <si>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</si>
  <si>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</si>
  <si>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</si>
  <si>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</si>
  <si>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</si>
  <si>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</si>
  <si>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</si>
  <si>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</si>
  <si>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</si>
  <si>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</si>
  <si>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</si>
  <si>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</si>
  <si>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</si>
  <si>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</si>
  <si>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</si>
  <si>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</si>
  <si>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</si>
  <si>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</si>
  <si>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</si>
  <si>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</si>
  <si>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</si>
  <si>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</si>
  <si>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</si>
  <si>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</si>
  <si>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</si>
  <si>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</si>
  <si>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</si>
  <si>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</si>
  <si>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</si>
  <si>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</si>
  <si>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</si>
  <si>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</si>
  <si>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</si>
  <si>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</si>
  <si>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</si>
  <si>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</si>
  <si>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</si>
  <si>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</si>
  <si>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</si>
  <si>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</si>
  <si>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</si>
  <si>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</si>
  <si>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</si>
  <si>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</si>
  <si>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</si>
  <si>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</si>
  <si>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</si>
  <si>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</si>
  <si>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</si>
  <si>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</si>
  <si>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</si>
  <si>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</si>
  <si>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</si>
  <si>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</si>
  <si>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</si>
  <si>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</si>
  <si>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</si>
  <si>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</si>
  <si>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</si>
  <si>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</si>
  <si>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</si>
  <si>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</si>
  <si>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</si>
  <si>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</si>
  <si>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</si>
  <si>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</si>
  <si>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</si>
  <si>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</si>
  <si>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</si>
  <si>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</si>
  <si>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</si>
  <si>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</si>
  <si>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</si>
  <si>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</si>
  <si>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</si>
  <si>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</si>
  <si>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</si>
  <si>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</si>
  <si>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</si>
  <si>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</si>
  <si>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</si>
  <si>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</si>
  <si>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</si>
  <si>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</si>
  <si>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</si>
  <si>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</si>
  <si>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</si>
  <si>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</si>
  <si>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</si>
  <si>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</si>
  <si>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</si>
  <si>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</si>
  <si>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</si>
  <si>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</si>
  <si>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</si>
  <si>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</si>
  <si>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</si>
  <si>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</si>
  <si>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</si>
  <si>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</si>
  <si>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</si>
  <si>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</si>
  <si>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</si>
  <si>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</si>
  <si>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</si>
  <si>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</si>
  <si>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</si>
  <si>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</si>
  <si>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</si>
  <si>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</si>
  <si>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</si>
  <si>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</si>
  <si>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</si>
  <si>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</si>
  <si>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</si>
  <si>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</si>
  <si>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</si>
  <si>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</si>
  <si>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</si>
  <si>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</si>
  <si>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</si>
  <si>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</si>
  <si>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</si>
  <si>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</si>
  <si>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</si>
  <si>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</si>
  <si>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</si>
  <si>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</si>
  <si>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</si>
  <si>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</si>
  <si>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</si>
  <si>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</si>
  <si>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</si>
  <si>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</si>
  <si>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</si>
  <si>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</si>
  <si>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</si>
  <si>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</si>
  <si>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</si>
  <si>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</si>
  <si>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</si>
  <si>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</si>
  <si>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</si>
  <si>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</si>
  <si>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</si>
  <si>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</si>
  <si>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</si>
  <si>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</si>
  <si>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</si>
  <si>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</si>
  <si>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</si>
  <si>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</si>
  <si>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</si>
  <si>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</si>
  <si>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</si>
  <si>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</si>
  <si>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</si>
  <si>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</si>
  <si>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</si>
  <si>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</si>
  <si>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</si>
  <si>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</si>
  <si>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</si>
  <si>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</si>
  <si>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</si>
  <si>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</si>
  <si>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</si>
  <si>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</si>
  <si>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</si>
  <si>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</si>
  <si>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</si>
  <si>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</si>
  <si>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</si>
  <si>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</si>
  <si>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</si>
  <si>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</si>
  <si>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</si>
  <si>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</si>
  <si>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</si>
  <si>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</si>
  <si>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</si>
  <si>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</si>
  <si>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</si>
  <si>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</si>
  <si>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</si>
  <si>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</si>
  <si>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</si>
  <si>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</si>
  <si>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</si>
  <si>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</si>
  <si>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</si>
  <si>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</si>
  <si>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</si>
  <si>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</si>
  <si>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</si>
  <si>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</si>
  <si>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</si>
  <si>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</si>
  <si>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</si>
  <si>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</si>
  <si>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</si>
  <si>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</si>
  <si>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</si>
  <si>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</si>
  <si>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</si>
  <si>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</si>
  <si>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</si>
  <si>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</si>
  <si>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</si>
  <si>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</si>
  <si>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</si>
  <si>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</si>
  <si>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</si>
  <si>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</si>
  <si>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</si>
  <si>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</si>
  <si>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</si>
  <si>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</si>
  <si>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</si>
  <si>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</si>
  <si>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</si>
  <si>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</si>
  <si>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</si>
  <si>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</si>
  <si>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</si>
  <si>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</si>
  <si>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</si>
  <si>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</si>
  <si>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</si>
  <si>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</si>
  <si>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</si>
  <si>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</si>
  <si>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</si>
  <si>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</si>
  <si>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</si>
  <si>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</si>
  <si>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</si>
  <si>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</si>
  <si>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</si>
  <si>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</si>
  <si>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</si>
  <si>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</si>
  <si>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</si>
  <si>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</si>
  <si>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</si>
  <si>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</si>
  <si>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</si>
  <si>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</si>
  <si>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</si>
  <si>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</si>
  <si>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</si>
  <si>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</si>
  <si>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</si>
  <si>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</si>
  <si>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</si>
  <si>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</si>
  <si>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</si>
  <si>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</si>
  <si>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</si>
  <si>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</si>
  <si>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</si>
  <si>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</si>
  <si>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</si>
  <si>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</si>
  <si>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</si>
  <si>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</si>
  <si>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</si>
  <si>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</si>
  <si>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</si>
  <si>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</si>
  <si>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</si>
  <si>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</si>
  <si>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</si>
  <si>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</si>
  <si>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</si>
  <si>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</si>
  <si>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</si>
  <si>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</si>
  <si>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</si>
  <si>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</si>
  <si>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</si>
  <si>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</si>
  <si>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</si>
  <si>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</si>
  <si>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</si>
  <si>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</si>
  <si>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</si>
  <si>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</si>
  <si>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</si>
  <si>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</si>
  <si>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</si>
  <si>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</si>
  <si>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</si>
  <si>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</si>
  <si>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</si>
  <si>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</si>
  <si>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</si>
  <si>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</si>
  <si>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</si>
  <si>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</si>
  <si>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</si>
  <si>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</si>
  <si>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</si>
  <si>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</si>
  <si>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</si>
  <si>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</si>
  <si>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</si>
  <si>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</si>
  <si>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</si>
  <si>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</si>
  <si>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</si>
  <si>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</si>
  <si>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</si>
  <si>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</si>
  <si>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</si>
  <si>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</si>
  <si>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</si>
  <si>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</si>
  <si>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</si>
  <si>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</si>
  <si>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</si>
  <si>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</si>
  <si>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</si>
  <si>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</si>
  <si>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</si>
  <si>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</si>
  <si>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</si>
  <si>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</si>
  <si>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</si>
  <si>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</si>
  <si>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</si>
  <si>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</si>
  <si>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</si>
  <si>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</si>
  <si>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</si>
  <si>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</si>
  <si>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</si>
  <si>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</si>
  <si>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</si>
  <si>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</si>
  <si>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</si>
  <si>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</si>
  <si>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</si>
  <si>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</si>
  <si>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</si>
  <si>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</si>
  <si>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</si>
  <si>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</si>
  <si>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</si>
  <si>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</si>
  <si>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</si>
  <si>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</si>
  <si>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</si>
  <si>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</si>
  <si>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</si>
  <si>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</si>
  <si>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</si>
  <si>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</si>
  <si>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</si>
  <si>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</si>
  <si>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</si>
  <si>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</si>
  <si>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</si>
  <si>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</si>
  <si>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</si>
  <si>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</si>
  <si>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</si>
  <si>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</si>
  <si>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</si>
  <si>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</si>
  <si>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</si>
  <si>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</si>
  <si>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</si>
  <si>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</si>
  <si>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</si>
  <si>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</si>
  <si>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</si>
  <si>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</si>
  <si>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</si>
  <si>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</si>
  <si>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</si>
  <si>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</si>
  <si>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</si>
  <si>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</si>
  <si>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</si>
  <si>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</si>
  <si>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</si>
  <si>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</si>
  <si>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</si>
  <si>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</si>
  <si>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</si>
  <si>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</si>
  <si>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</si>
  <si>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</si>
  <si>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</si>
  <si>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</si>
  <si>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</si>
  <si>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</si>
  <si>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</si>
  <si>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</si>
  <si>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</si>
  <si>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</si>
  <si>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</si>
  <si>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</si>
  <si>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</si>
  <si>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</si>
  <si>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</si>
  <si>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</si>
  <si>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</si>
  <si>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</si>
  <si>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</si>
  <si>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</si>
  <si>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</si>
  <si>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</si>
  <si>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</si>
  <si>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</si>
  <si>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</si>
  <si>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</si>
  <si>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</si>
  <si>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</si>
  <si>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</si>
  <si>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</si>
  <si>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</si>
  <si>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</si>
  <si>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</si>
  <si>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</si>
  <si>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</si>
  <si>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</si>
  <si>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</si>
  <si>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</si>
  <si>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</si>
  <si>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</si>
  <si>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</si>
  <si>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</si>
  <si>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</si>
  <si>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</si>
  <si>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</si>
  <si>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</si>
  <si>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</si>
  <si>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</si>
  <si>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</si>
  <si>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</si>
  <si>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</si>
  <si>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</si>
  <si>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</si>
  <si>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</si>
  <si>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</si>
  <si>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</si>
  <si>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</si>
  <si>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</si>
  <si>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</si>
  <si>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</si>
  <si>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</si>
  <si>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</si>
  <si>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</si>
  <si>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</si>
  <si>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</si>
  <si>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</si>
  <si>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</si>
  <si>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</si>
  <si>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</si>
  <si>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</si>
  <si>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</si>
  <si>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</si>
  <si>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</si>
  <si>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</si>
  <si>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</si>
  <si>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</si>
  <si>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</si>
  <si>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</si>
  <si>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</si>
  <si>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</si>
  <si>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</si>
  <si>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</si>
  <si>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</si>
  <si>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</si>
  <si>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</si>
  <si>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</si>
  <si>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</si>
  <si>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</si>
  <si>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</si>
  <si>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</si>
  <si>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</si>
  <si>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</si>
  <si>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</si>
  <si>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</si>
  <si>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</si>
  <si>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</si>
  <si>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</si>
  <si>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</si>
  <si>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</si>
  <si>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</si>
  <si>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</si>
  <si>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</si>
  <si>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</si>
  <si>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</si>
  <si>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</si>
  <si>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</si>
  <si>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</si>
  <si>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</si>
  <si>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</si>
  <si>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</si>
  <si>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</si>
  <si>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</si>
  <si>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</si>
  <si>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</si>
  <si>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</si>
  <si>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</si>
  <si>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</si>
  <si>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</si>
  <si>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</si>
  <si>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</si>
  <si>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</si>
  <si>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</si>
  <si>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</si>
  <si>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</si>
  <si>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</si>
  <si>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</si>
  <si>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</si>
  <si>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</si>
  <si>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</si>
  <si>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</si>
  <si>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</si>
  <si>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</si>
  <si>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</si>
  <si>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</si>
  <si>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</si>
  <si>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</si>
  <si>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</si>
  <si>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</si>
  <si>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</si>
  <si>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</si>
  <si>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</si>
  <si>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</si>
  <si>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</si>
  <si>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</si>
  <si>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</si>
  <si>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</si>
  <si>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</si>
  <si>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</si>
  <si>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</si>
  <si>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</si>
  <si>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</si>
  <si>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</si>
  <si>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</si>
  <si>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</si>
  <si>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</si>
  <si>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</si>
  <si>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</si>
  <si>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</si>
  <si>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</si>
  <si>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</si>
  <si>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</si>
  <si>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</si>
  <si>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</si>
  <si>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</si>
  <si>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</si>
  <si>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</si>
  <si>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</si>
  <si>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</si>
  <si>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</si>
  <si>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</si>
  <si>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</si>
  <si>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</si>
  <si>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</si>
  <si>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</si>
  <si>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</si>
  <si>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</si>
  <si>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</si>
  <si>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</si>
  <si>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</si>
  <si>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</si>
  <si>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</si>
  <si>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</si>
  <si>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</si>
  <si>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</si>
  <si>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</si>
  <si>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</si>
  <si>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</si>
  <si>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</si>
  <si>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</si>
  <si>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</si>
  <si>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</si>
  <si>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</si>
  <si>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</si>
  <si>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</si>
  <si>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</si>
  <si>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</si>
  <si>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</si>
  <si>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</si>
  <si>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</si>
  <si>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</si>
  <si>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</si>
  <si>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</si>
  <si>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</si>
  <si>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</si>
  <si>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</si>
  <si>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</si>
  <si>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</si>
  <si>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</si>
  <si>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</si>
  <si>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</si>
  <si>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</si>
  <si>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</si>
  <si>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</si>
  <si>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</si>
  <si>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</si>
  <si>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</si>
  <si>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</si>
  <si>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</si>
  <si>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</si>
  <si>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</si>
  <si>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</si>
  <si>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</si>
  <si>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</si>
  <si>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</si>
  <si>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</si>
  <si>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</si>
  <si>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</si>
  <si>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</si>
  <si>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</si>
  <si>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</si>
  <si>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</si>
  <si>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</si>
  <si>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</si>
  <si>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</si>
  <si>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</si>
  <si>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</si>
  <si>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</si>
  <si>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</si>
  <si>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</si>
  <si>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</si>
  <si>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</si>
  <si>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</si>
  <si>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</si>
  <si>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</si>
  <si>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</si>
  <si>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</si>
  <si>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</si>
  <si>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</si>
  <si>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</si>
  <si>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</si>
  <si>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</si>
  <si>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</si>
  <si>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</si>
  <si>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</si>
  <si>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</si>
  <si>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</si>
  <si>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</si>
  <si>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</si>
  <si>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</si>
  <si>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</si>
  <si>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</si>
  <si>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</si>
  <si>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</si>
  <si>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</si>
  <si>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</si>
  <si>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</si>
  <si>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</si>
  <si>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</si>
  <si>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</si>
  <si>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</si>
  <si>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</si>
  <si>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</si>
  <si>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</si>
  <si>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</si>
  <si>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</si>
  <si>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</si>
  <si>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</si>
  <si>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</si>
  <si>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</si>
  <si>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</si>
  <si>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</si>
  <si>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</si>
  <si>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</si>
  <si>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</si>
  <si>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</si>
  <si>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</si>
  <si>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</si>
  <si>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</si>
  <si>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</si>
  <si>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</si>
  <si>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</si>
  <si>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</si>
  <si>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</si>
  <si>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</si>
  <si>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</si>
  <si>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</si>
  <si>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</si>
  <si>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</si>
  <si>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</si>
  <si>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</si>
  <si>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</si>
  <si>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</si>
  <si>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</si>
  <si>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</si>
  <si>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</si>
  <si>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</si>
  <si>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</si>
  <si>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</si>
  <si>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</si>
  <si>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</si>
  <si>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</si>
  <si>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</si>
  <si>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</si>
  <si>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</si>
  <si>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</si>
  <si>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</si>
  <si>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</si>
  <si>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</si>
  <si>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</si>
  <si>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</si>
  <si>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</si>
  <si>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</si>
  <si>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</si>
  <si>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</si>
  <si>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</si>
  <si>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</si>
  <si>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</si>
  <si>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</si>
  <si>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</si>
  <si>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</si>
  <si>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</si>
  <si>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</si>
  <si>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</si>
  <si>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</si>
  <si>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</si>
  <si>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</si>
  <si>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</si>
  <si>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</si>
  <si>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</si>
  <si>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</si>
  <si>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</si>
  <si>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</si>
  <si>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</si>
  <si>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</si>
  <si>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</si>
  <si>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</si>
  <si>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</si>
  <si>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</si>
  <si>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</si>
  <si>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</si>
  <si>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</si>
  <si>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</si>
  <si>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</si>
  <si>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</si>
  <si>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</si>
  <si>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</si>
  <si>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</si>
  <si>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</si>
  <si>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</si>
  <si>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</si>
  <si>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</si>
  <si>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</si>
  <si>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</si>
  <si>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</si>
  <si>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</si>
  <si>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</si>
  <si>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</si>
  <si>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</si>
  <si>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</si>
  <si>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</si>
  <si>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</si>
  <si>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</si>
  <si>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</si>
  <si>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</si>
  <si>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</si>
  <si>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</si>
  <si>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</si>
  <si>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</si>
  <si>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</si>
  <si>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</si>
  <si>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</si>
  <si>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</si>
  <si>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</si>
  <si>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</si>
  <si>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</si>
  <si>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</si>
  <si>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</si>
  <si>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</si>
  <si>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</si>
  <si>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</si>
  <si>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</si>
  <si>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</si>
  <si>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</si>
  <si>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</si>
  <si>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</si>
  <si>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</si>
  <si>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</si>
  <si>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</si>
  <si>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</si>
  <si>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</si>
  <si>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</si>
  <si>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</si>
  <si>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</si>
  <si>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</si>
  <si>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</si>
  <si>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</si>
  <si>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</si>
  <si>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</si>
  <si>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</si>
  <si>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</si>
  <si>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</si>
  <si>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</si>
  <si>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</si>
  <si>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</si>
  <si>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</si>
  <si>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</si>
  <si>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</si>
  <si>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</si>
  <si>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</si>
  <si>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</si>
  <si>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</si>
  <si>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</si>
  <si>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</si>
  <si>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</si>
  <si>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</si>
  <si>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</si>
  <si>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</si>
  <si>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</si>
  <si>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</si>
  <si>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</si>
  <si>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</si>
  <si>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</si>
  <si>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</si>
  <si>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</si>
  <si>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</si>
  <si>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</si>
  <si>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</si>
  <si>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</si>
  <si>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</si>
  <si>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</si>
  <si>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</si>
  <si>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</si>
  <si>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</si>
  <si>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</si>
  <si>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</si>
  <si>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</si>
  <si>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</si>
  <si>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</si>
  <si>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</si>
  <si>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</si>
  <si>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</si>
  <si>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</si>
  <si>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</si>
  <si>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</si>
  <si>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</si>
  <si>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</si>
  <si>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</si>
  <si>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</si>
  <si>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</si>
  <si>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</si>
  <si>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</si>
  <si>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</si>
  <si>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</si>
  <si>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</si>
  <si>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</si>
  <si>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</si>
  <si>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</si>
  <si>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</si>
  <si>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</si>
  <si>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</si>
  <si>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</si>
  <si>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</si>
  <si>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</si>
  <si>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</si>
  <si>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</si>
  <si>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</si>
  <si>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</si>
  <si>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</si>
  <si>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</si>
  <si>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</si>
  <si>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</si>
  <si>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</si>
  <si>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</si>
  <si>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</si>
  <si>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</si>
  <si>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</si>
  <si>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</si>
  <si>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</si>
  <si>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</si>
  <si>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</si>
  <si>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</si>
  <si>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</si>
  <si>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</si>
  <si>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</si>
  <si>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</si>
  <si>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</si>
  <si>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</si>
  <si>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</si>
  <si>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</si>
  <si>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</si>
  <si>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</si>
  <si>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</si>
  <si>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</si>
  <si>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</si>
  <si>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</si>
  <si>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</si>
  <si>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</si>
  <si>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</si>
  <si>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</si>
  <si>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</si>
  <si>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</si>
  <si>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</si>
  <si>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</si>
  <si>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</si>
  <si>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</si>
  <si>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</si>
  <si>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</si>
  <si>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</si>
  <si>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</si>
  <si>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</si>
  <si>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</si>
  <si>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</si>
  <si>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</si>
  <si>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</si>
  <si>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</si>
  <si>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</si>
  <si>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</si>
  <si>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</si>
  <si>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</si>
  <si>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</si>
  <si>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</si>
  <si>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</si>
  <si>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</si>
  <si>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</si>
  <si>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</si>
  <si>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</si>
  <si>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</si>
  <si>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</si>
  <si>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</si>
  <si>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</si>
  <si>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</si>
  <si>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</si>
  <si>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</si>
  <si>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</si>
  <si>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</si>
  <si>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</si>
  <si>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</si>
  <si>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</si>
  <si>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</si>
  <si>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</si>
  <si>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</si>
  <si>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</si>
  <si>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</si>
  <si>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</si>
  <si>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</si>
  <si>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</si>
  <si>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</si>
  <si>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</si>
  <si>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</si>
  <si>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</si>
  <si>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</si>
  <si>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</si>
  <si>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</si>
  <si>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</si>
  <si>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</si>
  <si>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</si>
  <si>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</si>
  <si>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</si>
  <si>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</si>
  <si>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</si>
  <si>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</si>
  <si>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</si>
  <si>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</si>
  <si>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</si>
  <si>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</si>
  <si>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</si>
  <si>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</si>
  <si>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</si>
  <si>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</si>
  <si>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</si>
  <si>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</si>
  <si>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</si>
  <si>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</si>
  <si>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</si>
  <si>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</si>
  <si>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</si>
  <si>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</si>
  <si>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</si>
  <si>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</si>
  <si>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</si>
  <si>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</si>
  <si>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</si>
  <si>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</si>
  <si>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</si>
  <si>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</si>
  <si>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</si>
  <si>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</si>
  <si>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</si>
  <si>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</si>
  <si>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</si>
  <si>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</si>
  <si>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</si>
  <si>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</si>
  <si>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</si>
  <si>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</si>
  <si>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</si>
  <si>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</si>
  <si>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</si>
  <si>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</si>
  <si>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</si>
  <si>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</si>
  <si>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</si>
  <si>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</si>
  <si>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</si>
  <si>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</si>
  <si>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</si>
  <si>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</si>
  <si>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</si>
  <si>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</si>
  <si>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</si>
  <si>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</si>
  <si>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</si>
  <si>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</si>
  <si>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</si>
  <si>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</si>
  <si>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</si>
  <si>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</si>
  <si>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</si>
  <si>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</si>
  <si>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</si>
  <si>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</si>
  <si>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</si>
  <si>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</si>
  <si>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</si>
  <si>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</si>
  <si>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</si>
  <si>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</si>
  <si>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</si>
  <si>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</si>
  <si>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</si>
  <si>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</si>
  <si>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</si>
  <si>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</si>
  <si>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</si>
  <si>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</si>
  <si>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</si>
  <si>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</si>
  <si>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</si>
  <si>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</si>
  <si>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</si>
  <si>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</si>
  <si>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</si>
  <si>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</si>
  <si>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</si>
  <si>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</si>
  <si>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</si>
  <si>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</si>
  <si>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</si>
  <si>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</si>
  <si>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</si>
  <si>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</si>
  <si>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</si>
  <si>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</si>
  <si>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</si>
  <si>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</si>
  <si>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</si>
  <si>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</si>
  <si>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</si>
  <si>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</si>
  <si>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</si>
  <si>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</si>
  <si>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</si>
  <si>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</si>
  <si>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</si>
  <si>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</si>
  <si>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</si>
  <si>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</si>
  <si>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</si>
  <si>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</si>
  <si>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</si>
  <si>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</si>
  <si>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</si>
  <si>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</si>
  <si>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</si>
  <si>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</si>
  <si>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</si>
  <si>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</si>
  <si>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</si>
  <si>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</si>
  <si>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</si>
  <si>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</si>
  <si>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</si>
  <si>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</si>
  <si>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</si>
  <si>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</si>
  <si>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</si>
  <si>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</si>
  <si>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</si>
  <si>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</si>
  <si>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</si>
  <si>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</si>
  <si>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</si>
  <si>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</si>
  <si>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</si>
  <si>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</si>
  <si>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</si>
  <si>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</si>
  <si>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</si>
  <si>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</si>
  <si>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</si>
  <si>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</si>
  <si>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</si>
  <si>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</si>
  <si>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</si>
  <si>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</si>
  <si>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</si>
  <si>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</si>
  <si>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</si>
  <si>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</si>
  <si>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</si>
  <si>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</si>
  <si>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</si>
  <si>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</si>
  <si>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</si>
  <si>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</si>
  <si>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</si>
  <si>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</si>
  <si>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</si>
  <si>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</si>
  <si>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</si>
  <si>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</si>
  <si>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</si>
  <si>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</si>
  <si>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</si>
  <si>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</si>
  <si>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</si>
  <si>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</si>
  <si>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</si>
  <si>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</si>
  <si>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</si>
  <si>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</si>
  <si>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</si>
  <si>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</si>
  <si>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</si>
  <si>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</si>
  <si>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</si>
  <si>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</si>
  <si>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</si>
  <si>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</si>
  <si>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</si>
  <si>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</si>
  <si>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</si>
  <si>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</si>
  <si>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</si>
  <si>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</si>
  <si>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</si>
  <si>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</si>
  <si>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</si>
  <si>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</si>
  <si>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</si>
  <si>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</si>
  <si>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</si>
  <si>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</si>
  <si>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</si>
  <si>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</si>
  <si>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</si>
  <si>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</si>
  <si>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</si>
  <si>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</si>
  <si>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</si>
  <si>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</si>
  <si>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</si>
  <si>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</si>
  <si>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</si>
  <si>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</si>
  <si>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</si>
  <si>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</si>
  <si>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</si>
  <si>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</si>
  <si>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</si>
  <si>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</si>
  <si>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</si>
  <si>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</si>
  <si>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</si>
  <si>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</si>
  <si>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</si>
  <si>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</si>
  <si>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</si>
  <si>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</si>
  <si>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</si>
  <si>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</si>
  <si>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</si>
  <si>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</si>
  <si>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</si>
  <si>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</si>
  <si>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</si>
  <si>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</si>
  <si>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</si>
  <si>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</si>
  <si>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</si>
  <si>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</si>
  <si>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</si>
  <si>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</si>
  <si>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</si>
  <si>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</si>
  <si>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</si>
  <si>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</si>
  <si>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</si>
  <si>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</si>
  <si>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</si>
  <si>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</si>
  <si>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</si>
  <si>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</si>
  <si>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</si>
  <si>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</si>
  <si>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</si>
  <si>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</si>
  <si>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</si>
  <si>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</si>
  <si>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</si>
  <si>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</si>
  <si>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</si>
  <si>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</si>
  <si>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</si>
  <si>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</si>
  <si>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</si>
  <si>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</si>
  <si>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</si>
  <si>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</si>
  <si>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</si>
  <si>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</si>
  <si>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</si>
  <si>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</si>
  <si>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</si>
  <si>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</si>
  <si>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</si>
  <si>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</si>
  <si>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</si>
  <si>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</si>
  <si>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</si>
  <si>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</si>
  <si>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</si>
  <si>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</si>
  <si>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</si>
  <si>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</si>
  <si>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</si>
  <si>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</si>
  <si>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</si>
  <si>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</si>
  <si>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</si>
  <si>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</si>
  <si>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</si>
  <si>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</si>
  <si>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</si>
  <si>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</si>
  <si>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</si>
  <si>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</si>
  <si>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</si>
  <si>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</si>
  <si>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</si>
  <si>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</si>
  <si>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</si>
  <si>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</si>
  <si>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</si>
  <si>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</si>
  <si>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</si>
  <si>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</si>
  <si>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</si>
  <si>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</si>
  <si>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</si>
  <si>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</si>
  <si>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</si>
  <si>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</si>
  <si>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</si>
  <si>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</si>
  <si>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</si>
  <si>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</si>
  <si>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</si>
  <si>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</si>
  <si>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</si>
  <si>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</si>
  <si>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</si>
  <si>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</si>
  <si>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</si>
  <si>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</si>
  <si>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</si>
  <si>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</si>
  <si>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</si>
  <si>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</si>
  <si>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</si>
  <si>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</si>
  <si>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</si>
  <si>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</si>
  <si>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</si>
  <si>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</si>
  <si>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</si>
  <si>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</si>
  <si>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</si>
  <si>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</si>
  <si>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</si>
  <si>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</si>
  <si>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</si>
  <si>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</si>
  <si>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</si>
  <si>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</si>
  <si>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</si>
  <si>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</si>
  <si>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</si>
  <si>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</si>
  <si>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</si>
  <si>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</si>
  <si>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</si>
  <si>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</si>
  <si>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</si>
  <si>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</si>
  <si>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</si>
  <si>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</si>
  <si>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</si>
  <si>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</si>
  <si>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</si>
  <si>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</si>
  <si>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</si>
  <si>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</si>
  <si>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</si>
  <si>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</si>
  <si>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</si>
  <si>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</si>
  <si>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</si>
  <si>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</si>
  <si>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</si>
  <si>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</si>
  <si>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</si>
  <si>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</si>
  <si>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</si>
  <si>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</si>
  <si>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</si>
  <si>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</si>
  <si>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</si>
  <si>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</si>
  <si>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</si>
  <si>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</si>
  <si>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</si>
  <si>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</si>
  <si>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</si>
  <si>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</si>
  <si>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</si>
  <si>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</si>
  <si>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</si>
  <si>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</si>
  <si>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</si>
  <si>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</si>
  <si>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</si>
  <si>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</si>
  <si>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</si>
  <si>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</si>
  <si>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</si>
  <si>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</si>
  <si>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</si>
  <si>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</si>
  <si>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</si>
  <si>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</si>
  <si>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</si>
  <si>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</si>
  <si>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</si>
  <si>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</si>
  <si>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</si>
  <si>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</si>
  <si>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</si>
  <si>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</si>
  <si>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</si>
  <si>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</si>
  <si>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</si>
  <si>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</si>
  <si>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</si>
  <si>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</si>
  <si>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</si>
  <si>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</si>
  <si>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</si>
  <si>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</si>
  <si>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</si>
  <si>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</si>
  <si>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</si>
  <si>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</si>
  <si>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</si>
  <si>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</si>
  <si>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</si>
  <si>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</si>
  <si>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</si>
  <si>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</si>
  <si>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</si>
  <si>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</si>
  <si>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</si>
  <si>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</si>
  <si>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</si>
  <si>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</si>
  <si>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</si>
  <si>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</si>
  <si>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</si>
  <si>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</si>
  <si>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</si>
  <si>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</si>
  <si>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</si>
  <si>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</si>
  <si>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</si>
  <si>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</si>
  <si>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</si>
  <si>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</si>
  <si>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</si>
  <si>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</si>
  <si>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</si>
  <si>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</si>
  <si>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</si>
  <si>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</si>
  <si>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</si>
  <si>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</si>
  <si>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</si>
  <si>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</si>
  <si>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</si>
  <si>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</si>
  <si>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</si>
  <si>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</si>
  <si>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</si>
  <si>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</si>
  <si>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</si>
  <si>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</si>
  <si>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</si>
  <si>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</si>
  <si>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</si>
  <si>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</si>
  <si>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</si>
  <si>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</si>
  <si>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</si>
  <si>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</si>
  <si>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</si>
  <si>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</si>
  <si>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</si>
  <si>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</si>
  <si>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</si>
  <si>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</si>
  <si>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</si>
  <si>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</si>
  <si>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</si>
  <si>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</si>
  <si>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</si>
  <si>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</si>
  <si>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</si>
  <si>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</si>
  <si>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</si>
  <si>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</si>
  <si>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</si>
  <si>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</si>
  <si>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</si>
  <si>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</si>
  <si>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</si>
  <si>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</si>
  <si>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</si>
  <si>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</si>
  <si>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</si>
  <si>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</si>
  <si>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</si>
  <si>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</si>
  <si>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</si>
  <si>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</si>
  <si>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</si>
  <si>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</si>
  <si>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</si>
  <si>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</si>
  <si>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</si>
  <si>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</si>
  <si>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</si>
  <si>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</si>
  <si>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</si>
  <si>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</si>
  <si>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</si>
  <si>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</si>
  <si>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</si>
  <si>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</si>
  <si>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</si>
  <si>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</si>
  <si>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</si>
  <si>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</si>
  <si>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</si>
  <si>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</si>
  <si>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</si>
  <si>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</si>
  <si>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</si>
  <si>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</si>
  <si>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</si>
  <si>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</si>
  <si>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</si>
  <si>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</si>
  <si>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</si>
  <si>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</si>
  <si>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</si>
  <si>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</si>
  <si>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</si>
  <si>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</si>
  <si>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</si>
  <si>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</si>
  <si>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</si>
  <si>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</si>
  <si>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</si>
  <si>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</si>
  <si>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</si>
  <si>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</si>
  <si>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</si>
  <si>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</si>
  <si>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</si>
  <si>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</si>
  <si>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</si>
  <si>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</si>
  <si>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</si>
  <si>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</si>
  <si>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</si>
  <si>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</si>
  <si>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</si>
  <si>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</si>
  <si>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</si>
  <si>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</si>
  <si>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</si>
  <si>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</si>
  <si>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</si>
  <si>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</si>
  <si>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</si>
  <si>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</si>
  <si>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</si>
  <si>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</si>
  <si>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</si>
  <si>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</si>
  <si>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</si>
  <si>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</si>
  <si>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</si>
  <si>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</si>
  <si>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</si>
  <si>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</si>
  <si>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</si>
  <si>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</si>
  <si>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</si>
  <si>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</si>
  <si>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</si>
  <si>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</si>
  <si>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</si>
  <si>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</si>
  <si>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</si>
  <si>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</si>
  <si>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</si>
  <si>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</si>
  <si>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</si>
  <si>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</si>
  <si>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</si>
  <si>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</si>
  <si>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</si>
  <si>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</si>
  <si>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</si>
  <si>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</si>
  <si>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</si>
  <si>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</si>
  <si>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</si>
  <si>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</si>
  <si>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</si>
  <si>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</si>
  <si>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</si>
  <si>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</si>
  <si>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</si>
  <si>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</si>
  <si>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</si>
  <si>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</si>
  <si>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</si>
  <si>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</si>
  <si>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</si>
  <si>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</si>
  <si>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</si>
  <si>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</si>
  <si>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</si>
  <si>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</si>
  <si>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</si>
  <si>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</si>
  <si>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</si>
  <si>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</si>
  <si>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</si>
  <si>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</si>
  <si>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</si>
  <si>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</si>
  <si>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</si>
  <si>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</si>
  <si>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</si>
  <si>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</si>
  <si>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</si>
  <si>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</si>
  <si>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</si>
  <si>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</si>
  <si>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</si>
  <si>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</si>
  <si>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</si>
  <si>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</si>
  <si>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</si>
  <si>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</si>
  <si>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</si>
  <si>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</si>
  <si>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</si>
  <si>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</si>
  <si>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</si>
  <si>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</si>
  <si>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</si>
  <si>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</si>
  <si>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</si>
  <si>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</si>
  <si>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</si>
  <si>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</si>
  <si>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</si>
  <si>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</si>
  <si>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</si>
  <si>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</si>
  <si>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</si>
  <si>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</si>
  <si>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</si>
  <si>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</si>
  <si>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</si>
  <si>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</si>
  <si>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</si>
  <si>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</si>
  <si>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</si>
  <si>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</si>
  <si>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</si>
  <si>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</si>
  <si>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</si>
  <si>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</si>
  <si>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</si>
  <si>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</si>
  <si>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</si>
  <si>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</si>
  <si>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</si>
  <si>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</si>
  <si>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</si>
  <si>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</si>
  <si>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</si>
  <si>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</si>
  <si>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</si>
  <si>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</si>
  <si>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</si>
  <si>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</si>
  <si>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</si>
  <si>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</si>
  <si>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</si>
  <si>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</si>
  <si>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</si>
  <si>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</si>
  <si>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</si>
  <si>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</si>
  <si>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</si>
  <si>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</si>
  <si>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</si>
  <si>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</si>
  <si>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</si>
  <si>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</si>
  <si>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</si>
  <si>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</si>
  <si>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</si>
  <si>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</si>
  <si>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</si>
  <si>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</si>
  <si>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</si>
  <si>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</si>
  <si>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</si>
  <si>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</si>
  <si>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</si>
  <si>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</si>
  <si>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</si>
  <si>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</si>
  <si>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</si>
  <si>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</si>
  <si>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</si>
  <si>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</si>
  <si>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</si>
  <si>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</si>
  <si>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</si>
  <si>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</si>
  <si>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</si>
  <si>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</si>
  <si>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</si>
  <si>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</si>
  <si>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</si>
  <si>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</si>
  <si>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</si>
  <si>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</si>
  <si>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</si>
  <si>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</si>
  <si>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</si>
  <si>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</si>
  <si>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</si>
  <si>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</si>
  <si>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</si>
  <si>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</si>
  <si>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</si>
  <si>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</si>
  <si>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</si>
  <si>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</si>
  <si>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</si>
  <si>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</si>
  <si>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</si>
  <si>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</si>
  <si>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</si>
  <si>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</si>
  <si>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</si>
  <si>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</si>
  <si>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</si>
  <si>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</si>
  <si>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</si>
  <si>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</si>
  <si>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</si>
  <si>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</si>
  <si>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</si>
  <si>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</si>
  <si>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</si>
  <si>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</si>
  <si>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</si>
  <si>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</si>
  <si>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</si>
  <si>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</si>
  <si>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</si>
  <si>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</si>
  <si>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</si>
  <si>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</si>
  <si>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</si>
  <si>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</si>
  <si>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</si>
  <si>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</si>
  <si>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</si>
  <si>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</si>
  <si>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</si>
  <si>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</si>
  <si>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</si>
  <si>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</si>
  <si>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</si>
  <si>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</si>
  <si>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</si>
  <si>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</si>
  <si>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</si>
  <si>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</si>
  <si>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</si>
  <si>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</si>
  <si>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</si>
  <si>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</si>
  <si>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</si>
  <si>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</si>
  <si>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</si>
  <si>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</si>
  <si>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</si>
  <si>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</si>
  <si>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</si>
  <si>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</si>
  <si>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</si>
  <si>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</si>
  <si>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</si>
  <si>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</si>
  <si>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</si>
  <si>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</si>
  <si>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</si>
  <si>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</si>
  <si>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</si>
  <si>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</si>
  <si>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</si>
  <si>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</si>
  <si>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</si>
  <si>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</si>
  <si>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</si>
  <si>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</si>
  <si>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</si>
  <si>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</si>
  <si>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</si>
  <si>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</si>
  <si>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</si>
  <si>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</si>
  <si>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</si>
  <si>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</si>
  <si>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</si>
  <si>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</si>
  <si>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</si>
  <si>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</si>
  <si>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</si>
  <si>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</si>
  <si>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</si>
  <si>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</si>
  <si>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</si>
  <si>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</si>
  <si>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</si>
  <si>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</si>
  <si>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</si>
  <si>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</si>
  <si>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</si>
  <si>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</si>
  <si>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</si>
  <si>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</si>
  <si>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</si>
  <si>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</si>
  <si>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</si>
  <si>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</si>
  <si>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</si>
  <si>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</si>
  <si>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</si>
  <si>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</si>
  <si>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</si>
  <si>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</si>
  <si>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</si>
  <si>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</si>
  <si>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</si>
  <si>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</si>
  <si>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</si>
  <si>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</si>
  <si>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</si>
  <si>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</si>
  <si>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</si>
  <si>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</si>
  <si>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</si>
  <si>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</si>
  <si>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</si>
  <si>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</si>
  <si>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</si>
  <si>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</si>
  <si>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</si>
  <si>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</si>
  <si>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</si>
  <si>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</si>
  <si>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</si>
  <si>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</si>
  <si>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</si>
  <si>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</si>
  <si>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</si>
  <si>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</si>
  <si>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</si>
  <si>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</si>
  <si>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</si>
  <si>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</si>
  <si>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</si>
  <si>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</si>
  <si>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</si>
  <si>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</si>
  <si>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</si>
  <si>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</si>
  <si>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</si>
  <si>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</si>
  <si>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</si>
  <si>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</si>
  <si>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</si>
  <si>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</si>
  <si>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</si>
  <si>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</si>
  <si>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</si>
  <si>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</si>
  <si>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</si>
  <si>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</si>
  <si>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</si>
  <si>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</si>
  <si>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</si>
  <si>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</si>
  <si>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</si>
  <si>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</si>
  <si>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</si>
  <si>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</si>
  <si>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</si>
  <si>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</si>
  <si>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</si>
  <si>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</si>
  <si>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</si>
  <si>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</si>
  <si>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</si>
  <si>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</si>
  <si>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</si>
  <si>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</si>
  <si>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</si>
  <si>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</si>
  <si>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</si>
  <si>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</si>
  <si>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</si>
  <si>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</si>
  <si>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</si>
  <si>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</si>
  <si>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</si>
  <si>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</si>
  <si>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</si>
  <si>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</si>
  <si>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</si>
  <si>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</si>
  <si>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</si>
  <si>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</si>
  <si>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</si>
  <si>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</si>
  <si>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</si>
  <si>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</si>
  <si>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</si>
  <si>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</si>
  <si>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</si>
  <si>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</si>
  <si>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</si>
  <si>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</si>
  <si>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</si>
  <si>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</si>
  <si>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</si>
  <si>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</si>
  <si>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</si>
  <si>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</si>
  <si>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</si>
  <si>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</si>
  <si>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</si>
  <si>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</si>
  <si>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</si>
  <si>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</si>
  <si>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</si>
  <si>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</si>
  <si>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</si>
  <si>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</si>
  <si>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</si>
  <si>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</si>
  <si>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</si>
  <si>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</si>
  <si>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</si>
  <si>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</si>
  <si>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</si>
  <si>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</si>
  <si>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</si>
  <si>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</si>
  <si>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</si>
  <si>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</si>
  <si>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</si>
  <si>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</si>
  <si>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</si>
  <si>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</si>
  <si>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</si>
  <si>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</si>
  <si>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</si>
  <si>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</si>
  <si>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</si>
  <si>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</si>
  <si>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</si>
  <si>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</si>
  <si>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</si>
  <si>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</si>
  <si>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</si>
  <si>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</si>
  <si>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</si>
  <si>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</si>
  <si>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</si>
  <si>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</si>
  <si>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</si>
  <si>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</si>
  <si>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</si>
  <si>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</si>
  <si>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</si>
  <si>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</si>
  <si>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</si>
  <si>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</si>
  <si>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</si>
  <si>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</si>
  <si>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</si>
  <si>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</si>
  <si>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</si>
  <si>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</si>
  <si>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</si>
  <si>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</si>
  <si>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</si>
  <si>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</si>
  <si>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</si>
  <si>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</si>
  <si>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</si>
  <si>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</si>
  <si>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</si>
  <si>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</si>
  <si>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</si>
  <si>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</si>
  <si>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</si>
  <si>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</si>
  <si>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</si>
  <si>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</si>
  <si>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</si>
  <si>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</si>
  <si>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</si>
  <si>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</si>
  <si>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</si>
  <si>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</si>
  <si>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</si>
  <si>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</si>
  <si>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</si>
  <si>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</si>
  <si>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</si>
  <si>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</si>
  <si>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</si>
  <si>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</si>
  <si>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</si>
  <si>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</si>
  <si>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</si>
  <si>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</si>
  <si>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</si>
  <si>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</si>
  <si>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</si>
  <si>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</si>
  <si>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</si>
  <si>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</si>
  <si>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</si>
  <si>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</si>
  <si>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</si>
  <si>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</si>
  <si>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</si>
  <si>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</si>
  <si>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</si>
  <si>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</si>
  <si>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</si>
  <si>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</si>
  <si>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</si>
  <si>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</si>
  <si>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</si>
  <si>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</si>
  <si>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</si>
  <si>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</si>
  <si>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</si>
  <si>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</si>
  <si>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</si>
  <si>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</si>
  <si>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</si>
  <si>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</si>
  <si>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</si>
  <si>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</si>
  <si>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</si>
  <si>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</si>
  <si>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</si>
  <si>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</si>
  <si>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</si>
  <si>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</si>
  <si>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</si>
  <si>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</si>
  <si>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</si>
  <si>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</si>
  <si>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</si>
  <si>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</si>
  <si>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</si>
  <si>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</si>
  <si>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</si>
  <si>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</si>
  <si>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</si>
  <si>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</si>
  <si>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</si>
  <si>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</si>
  <si>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</si>
  <si>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</si>
  <si>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</si>
  <si>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</si>
  <si>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</si>
  <si>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</si>
  <si>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</si>
  <si>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</si>
  <si>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</si>
  <si>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</si>
  <si>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</si>
  <si>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</si>
  <si>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</si>
  <si>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</si>
  <si>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</si>
  <si>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</si>
  <si>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</si>
  <si>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</si>
  <si>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</si>
  <si>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</si>
  <si>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</si>
  <si>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</si>
  <si>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</si>
  <si>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</si>
  <si>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</si>
  <si>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</si>
  <si>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</si>
  <si>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</si>
  <si>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</si>
  <si>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</si>
  <si>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</si>
  <si>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</si>
  <si>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</si>
  <si>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</si>
  <si>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</si>
  <si>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</si>
  <si>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</si>
  <si>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</si>
  <si>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</si>
  <si>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</si>
  <si>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</si>
  <si>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</si>
  <si>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</si>
  <si>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</si>
  <si>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</si>
  <si>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</si>
  <si>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</si>
  <si>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</si>
  <si>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</si>
  <si>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</si>
  <si>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</si>
  <si>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</si>
  <si>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</si>
  <si>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</si>
  <si>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</si>
  <si>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</si>
  <si>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</si>
  <si>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</si>
  <si>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</si>
  <si>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</si>
  <si>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</si>
  <si>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</si>
  <si>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</si>
  <si>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</si>
  <si>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</si>
  <si>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</si>
  <si>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</si>
  <si>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</si>
  <si>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</si>
  <si>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</si>
  <si>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</si>
  <si>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</si>
  <si>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</si>
  <si>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</si>
  <si>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</si>
  <si>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</si>
  <si>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</si>
  <si>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</si>
  <si>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</si>
  <si>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</si>
  <si>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</si>
  <si>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</si>
  <si>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</si>
  <si>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</si>
  <si>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</si>
  <si>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</si>
  <si>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</si>
  <si>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</si>
  <si>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</si>
  <si>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</si>
  <si>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</si>
  <si>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</si>
  <si>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</si>
  <si>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</si>
  <si>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</si>
  <si>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</si>
  <si>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</si>
  <si>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</si>
  <si>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</si>
  <si>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</si>
  <si>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</si>
  <si>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</si>
  <si>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</si>
  <si>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</si>
  <si>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</si>
  <si>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</si>
  <si>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</si>
  <si>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</si>
  <si>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</si>
  <si>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</si>
  <si>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</si>
  <si>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</si>
  <si>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</si>
  <si>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</si>
  <si>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</si>
  <si>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</si>
  <si>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</si>
  <si>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</si>
  <si>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</si>
  <si>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</si>
  <si>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</si>
  <si>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</si>
  <si>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</si>
  <si>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</si>
  <si>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</si>
  <si>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</si>
  <si>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</si>
  <si>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</si>
  <si>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</si>
  <si>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</si>
  <si>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</si>
  <si>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</si>
  <si>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</si>
  <si>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</si>
  <si>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</si>
  <si>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</si>
  <si>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</si>
  <si>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</si>
  <si>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</si>
  <si>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</si>
  <si>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</si>
  <si>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</si>
  <si>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</si>
  <si>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</si>
  <si>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</si>
  <si>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</si>
  <si>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</si>
  <si>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</si>
  <si>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</si>
  <si>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</si>
  <si>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</si>
  <si>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</si>
  <si>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</si>
  <si>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</si>
  <si>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</si>
  <si>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</si>
  <si>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</si>
  <si>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</si>
  <si>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</si>
  <si>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</si>
  <si>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</si>
  <si>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</si>
  <si>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</si>
  <si>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</si>
  <si>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</si>
  <si>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</si>
  <si>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</si>
  <si>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</si>
  <si>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</si>
  <si>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</si>
  <si>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</si>
  <si>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</si>
  <si>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</si>
  <si>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</si>
  <si>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</si>
  <si>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</si>
  <si>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</si>
  <si>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</si>
  <si>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</si>
  <si>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</si>
  <si>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</si>
  <si>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</si>
  <si>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</si>
  <si>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</si>
  <si>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</si>
  <si>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</si>
  <si>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</si>
  <si>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</si>
  <si>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</si>
  <si>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</si>
  <si>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</si>
  <si>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</si>
  <si>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</si>
  <si>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</si>
  <si>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</si>
  <si>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</si>
  <si>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</si>
  <si>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</si>
  <si>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</si>
  <si>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</si>
  <si>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</si>
  <si>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</si>
  <si>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</si>
  <si>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</si>
  <si>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</si>
  <si>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</si>
  <si>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</si>
  <si>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</si>
  <si>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</si>
  <si>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</si>
  <si>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</si>
  <si>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</si>
  <si>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</si>
  <si>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</si>
  <si>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</si>
  <si>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</si>
  <si>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</si>
  <si>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</si>
  <si>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</si>
  <si>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</si>
  <si>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</si>
  <si>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</si>
  <si>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</si>
  <si>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</si>
  <si>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</si>
  <si>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</si>
  <si>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</si>
  <si>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</si>
  <si>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</si>
  <si>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</si>
  <si>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</si>
  <si>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</si>
  <si>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</si>
  <si>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</si>
  <si>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</si>
  <si>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</si>
  <si>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</si>
  <si>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</si>
  <si>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</si>
  <si>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</si>
  <si>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</si>
  <si>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</si>
  <si>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</si>
  <si>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</si>
  <si>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</si>
  <si>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</si>
  <si>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</si>
  <si>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</si>
  <si>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</si>
  <si>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</si>
  <si>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</si>
  <si>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</si>
  <si>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</si>
  <si>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</si>
  <si>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</si>
  <si>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</si>
  <si>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</si>
  <si>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</si>
  <si>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</si>
  <si>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</si>
  <si>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</si>
  <si>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</si>
  <si>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</si>
  <si>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</si>
  <si>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</si>
  <si>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</si>
  <si>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</si>
  <si>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</si>
  <si>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</si>
  <si>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</si>
  <si>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</si>
  <si>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</si>
  <si>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</si>
  <si>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</si>
  <si>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</si>
  <si>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</si>
  <si>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</si>
  <si>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</si>
  <si>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</si>
  <si>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</si>
  <si>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</si>
  <si>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</si>
  <si>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</si>
  <si>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</si>
  <si>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</si>
  <si>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</si>
  <si>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</si>
  <si>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</si>
  <si>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</si>
  <si>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</si>
  <si>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</si>
  <si>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</si>
  <si>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</si>
  <si>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</si>
  <si>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</si>
  <si>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</si>
  <si>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</si>
  <si>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</si>
  <si>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</si>
  <si>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</si>
  <si>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</si>
  <si>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</si>
  <si>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</si>
  <si>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</si>
  <si>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</si>
  <si>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</si>
  <si>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</si>
  <si>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</si>
  <si>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</si>
  <si>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</si>
  <si>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</si>
  <si>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</si>
  <si>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</si>
  <si>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</si>
  <si>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</si>
  <si>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</si>
  <si>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</si>
  <si>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</si>
  <si>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</si>
  <si>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</si>
  <si>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</si>
  <si>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</si>
  <si>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</si>
  <si>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</si>
  <si>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</si>
  <si>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</si>
  <si>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</si>
  <si>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</si>
  <si>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</si>
  <si>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</si>
  <si>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</si>
  <si>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</si>
  <si>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</si>
  <si>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</si>
  <si>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</si>
  <si>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</si>
  <si>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</si>
  <si>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</si>
  <si>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</si>
  <si>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</si>
  <si>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</si>
  <si>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</si>
  <si>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</si>
  <si>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</si>
  <si>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</si>
  <si>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</si>
  <si>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</si>
  <si>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</si>
  <si>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</si>
  <si>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</si>
  <si>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</si>
  <si>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</si>
  <si>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</si>
  <si>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</si>
  <si>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</si>
  <si>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</si>
  <si>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</si>
  <si>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</si>
  <si>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</si>
  <si>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</si>
  <si>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</si>
  <si>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</si>
  <si>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</si>
  <si>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</si>
  <si>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</si>
  <si>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</si>
  <si>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</si>
  <si>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</si>
  <si>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</si>
  <si>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</si>
  <si>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</si>
  <si>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</si>
  <si>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</si>
  <si>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</si>
  <si>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</si>
  <si>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</si>
  <si>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</si>
  <si>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</si>
  <si>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</si>
  <si>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</si>
  <si>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</si>
  <si>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</si>
  <si>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</si>
  <si>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</si>
  <si>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</si>
  <si>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</si>
  <si>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</si>
  <si>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</si>
  <si>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</si>
  <si>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</si>
  <si>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</si>
  <si>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</si>
  <si>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</si>
  <si>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</si>
  <si>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</si>
  <si>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</si>
  <si>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</si>
  <si>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</si>
  <si>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</si>
  <si>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</si>
  <si>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</si>
  <si>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</si>
  <si>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</si>
  <si>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</si>
  <si>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</si>
  <si>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</si>
  <si>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</si>
  <si>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</si>
  <si>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</si>
  <si>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</si>
  <si>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</si>
  <si>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</si>
  <si>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</si>
  <si>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</si>
  <si>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</si>
  <si>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</si>
  <si>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</si>
  <si>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</si>
  <si>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</si>
  <si>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</si>
  <si>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</si>
  <si>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</si>
  <si>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</si>
  <si>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</si>
  <si>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</si>
  <si>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</si>
  <si>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</si>
  <si>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</si>
  <si>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</si>
  <si>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</si>
  <si>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</si>
  <si>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</si>
  <si>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</si>
  <si>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</si>
  <si>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</si>
  <si>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</si>
  <si>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</si>
  <si>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</si>
  <si>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</si>
  <si>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</si>
  <si>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</si>
  <si>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</si>
  <si>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</si>
  <si>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</si>
  <si>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</si>
  <si>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</si>
  <si>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</si>
  <si>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</si>
  <si>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</si>
  <si>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</si>
  <si>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</si>
  <si>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</si>
  <si>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</si>
  <si>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</si>
  <si>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</si>
  <si>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</si>
  <si>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</si>
  <si>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</si>
  <si>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</si>
  <si>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</si>
  <si>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</si>
  <si>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</si>
  <si>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</si>
  <si>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</si>
  <si>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</si>
  <si>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</si>
  <si>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</si>
  <si>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</si>
  <si>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</si>
  <si>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</si>
  <si>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</si>
  <si>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</si>
  <si>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</si>
  <si>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</si>
  <si>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</si>
  <si>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</si>
  <si>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</si>
  <si>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</si>
  <si>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</si>
  <si>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</si>
  <si>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</si>
  <si>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</si>
  <si>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</si>
  <si>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</si>
  <si>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</si>
  <si>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</si>
  <si>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</si>
  <si>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</si>
  <si>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</si>
  <si>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</si>
  <si>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</si>
  <si>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</si>
  <si>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</si>
  <si>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</si>
  <si>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</si>
  <si>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</si>
  <si>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</si>
  <si>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</si>
  <si>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</si>
  <si>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</si>
  <si>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</si>
  <si>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</si>
  <si>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</si>
  <si>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</si>
  <si>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</si>
  <si>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</si>
  <si>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</si>
  <si>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</si>
  <si>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</si>
  <si>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</si>
  <si>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</si>
  <si>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</si>
  <si>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</si>
  <si>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</si>
  <si>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</si>
  <si>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</si>
  <si>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</si>
  <si>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</si>
  <si>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</si>
  <si>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</si>
  <si>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</si>
  <si>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</si>
  <si>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</si>
  <si>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</si>
  <si>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</si>
  <si>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</si>
  <si>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</si>
  <si>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</si>
  <si>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</si>
  <si>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</si>
  <si>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</si>
  <si>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</si>
  <si>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</si>
  <si>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</si>
  <si>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</si>
  <si>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</si>
  <si>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</si>
  <si>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</si>
  <si>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</si>
  <si>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</si>
  <si>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</si>
  <si>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</si>
  <si>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</si>
  <si>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</si>
  <si>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</si>
  <si>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</si>
  <si>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</si>
  <si>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</si>
  <si>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</si>
  <si>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</si>
  <si>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</si>
  <si>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</si>
  <si>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</si>
  <si>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</si>
  <si>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</si>
  <si>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</si>
  <si>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</si>
  <si>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</si>
  <si>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</si>
  <si>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</si>
  <si>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</si>
  <si>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</si>
  <si>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</si>
  <si>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</si>
  <si>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</si>
  <si>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</si>
  <si>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</si>
  <si>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</si>
  <si>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</si>
  <si>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</si>
  <si>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</si>
  <si>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</si>
  <si>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</si>
  <si>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</si>
  <si>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</si>
  <si>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</si>
  <si>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</si>
  <si>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</si>
  <si>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</si>
  <si>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</si>
  <si>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</si>
  <si>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</si>
  <si>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</si>
  <si>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</si>
  <si>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</si>
  <si>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</si>
  <si>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</si>
  <si>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</si>
  <si>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</si>
  <si>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</si>
  <si>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</si>
  <si>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</si>
  <si>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</si>
  <si>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</si>
  <si>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</si>
  <si>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</si>
  <si>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</si>
  <si>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</si>
  <si>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</si>
  <si>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</si>
  <si>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</si>
  <si>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</si>
  <si>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</si>
  <si>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</si>
  <si>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</si>
  <si>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</si>
  <si>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</si>
  <si>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</si>
  <si>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</si>
  <si>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</si>
  <si>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</si>
  <si>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</si>
  <si>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</si>
  <si>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</si>
  <si>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</si>
  <si>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</si>
  <si>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</si>
  <si>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</si>
  <si>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</si>
  <si>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</si>
  <si>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</si>
  <si>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</si>
  <si>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</si>
  <si>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</si>
  <si>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</si>
  <si>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</si>
  <si>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</si>
  <si>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</si>
  <si>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</si>
  <si>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</si>
  <si>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</si>
  <si>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</si>
  <si>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</si>
  <si>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</si>
  <si>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</si>
  <si>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</si>
  <si>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</si>
  <si>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</si>
  <si>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</si>
  <si>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</si>
  <si>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</si>
  <si>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</si>
  <si>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</si>
  <si>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</si>
  <si>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</si>
  <si>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</si>
  <si>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</si>
  <si>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</si>
  <si>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</si>
  <si>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</si>
  <si>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</si>
  <si>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</si>
  <si>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</si>
  <si>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</si>
  <si>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</si>
  <si>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</si>
  <si>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</si>
  <si>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</si>
  <si>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</si>
  <si>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</si>
  <si>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</si>
  <si>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</si>
  <si>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</si>
  <si>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</si>
  <si>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</si>
  <si>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</si>
  <si>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</si>
  <si>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</si>
  <si>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</si>
  <si>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</si>
  <si>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</si>
  <si>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</si>
  <si>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</si>
  <si>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</si>
  <si>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</si>
  <si>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</si>
  <si>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</si>
  <si>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</si>
  <si>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</si>
  <si>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</si>
  <si>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</si>
  <si>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</si>
  <si>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</si>
  <si>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</si>
  <si>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</si>
  <si>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</si>
  <si>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</si>
  <si>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</si>
  <si>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</si>
  <si>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</si>
  <si>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</si>
  <si>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</si>
  <si>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</si>
  <si>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</si>
  <si>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</si>
  <si>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</si>
  <si>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</si>
  <si>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</si>
  <si>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</si>
  <si>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</si>
  <si>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</si>
  <si>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</si>
  <si>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</si>
  <si>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</si>
  <si>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</si>
  <si>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</si>
  <si>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</si>
  <si>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</si>
  <si>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</si>
  <si>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</si>
  <si>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</si>
  <si>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</si>
  <si>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</si>
  <si>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</si>
  <si>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</si>
  <si>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</si>
  <si>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</si>
  <si>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</si>
  <si>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</si>
  <si>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</si>
  <si>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</si>
  <si>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</si>
  <si>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</si>
  <si>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</si>
  <si>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</si>
  <si>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</si>
  <si>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</si>
  <si>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</si>
  <si>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</si>
  <si>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</si>
  <si>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</si>
  <si>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</si>
  <si>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</si>
  <si>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</si>
  <si>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</si>
  <si>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</si>
  <si>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</si>
  <si>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</si>
  <si>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</si>
  <si>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</si>
  <si>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</si>
  <si>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</si>
  <si>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</si>
  <si>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</si>
  <si>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</si>
  <si>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</si>
  <si>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</si>
  <si>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</si>
  <si>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</si>
  <si>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</si>
  <si>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</si>
  <si>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</si>
  <si>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</si>
  <si>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</si>
  <si>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</si>
  <si>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</si>
  <si>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</si>
  <si>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</si>
  <si>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</si>
  <si>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</si>
  <si>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</si>
  <si>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</si>
  <si>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</si>
  <si>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</si>
  <si>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</si>
  <si>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</si>
  <si>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</si>
  <si>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</si>
  <si>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</si>
  <si>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</si>
  <si>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</si>
  <si>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</si>
  <si>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</si>
  <si>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</si>
  <si>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</si>
  <si>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</si>
  <si>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</si>
  <si>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</si>
  <si>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</si>
  <si>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</si>
  <si>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</si>
  <si>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</si>
  <si>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</si>
  <si>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</si>
  <si>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</si>
  <si>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</si>
  <si>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</si>
  <si>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</si>
  <si>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</si>
  <si>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</si>
  <si>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</si>
  <si>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</si>
  <si>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</si>
  <si>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</si>
  <si>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</si>
  <si>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</si>
  <si>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</si>
  <si>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</si>
  <si>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</si>
  <si>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</si>
  <si>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</si>
  <si>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</si>
  <si>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</si>
  <si>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</si>
  <si>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</si>
  <si>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</si>
  <si>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</si>
  <si>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</si>
  <si>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</si>
  <si>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</si>
  <si>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</si>
  <si>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</si>
  <si>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</si>
  <si>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</si>
  <si>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</si>
  <si>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</si>
  <si>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</si>
  <si>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</si>
  <si>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</si>
  <si>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</si>
  <si>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</si>
  <si>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</si>
  <si>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</si>
  <si>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</si>
  <si>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</si>
  <si>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</si>
  <si>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</si>
  <si>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</si>
  <si>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</si>
  <si>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</si>
  <si>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</si>
  <si>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</si>
  <si>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</si>
  <si>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</si>
  <si>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</si>
  <si>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</si>
  <si>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</si>
  <si>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</si>
  <si>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</si>
  <si>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</si>
  <si>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</si>
  <si>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</si>
  <si>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</si>
  <si>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</si>
  <si>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</si>
  <si>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</si>
  <si>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</si>
  <si>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</si>
  <si>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</si>
  <si>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</si>
  <si>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</si>
  <si>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</si>
  <si>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</si>
  <si>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</si>
  <si>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</si>
  <si>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</si>
  <si>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</si>
  <si>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</si>
  <si>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</si>
  <si>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</si>
  <si>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</si>
  <si>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</si>
  <si>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</si>
  <si>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</si>
  <si>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</si>
  <si>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</si>
  <si>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</si>
  <si>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</si>
  <si>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</si>
  <si>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</si>
  <si>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</si>
  <si>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</si>
  <si>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</si>
  <si>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</si>
  <si>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</si>
  <si>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</si>
  <si>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</si>
  <si>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</si>
  <si>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</si>
  <si>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</si>
  <si>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</si>
  <si>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</si>
  <si>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</si>
  <si>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</si>
  <si>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</si>
  <si>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</si>
  <si>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</si>
  <si>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</si>
  <si>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</si>
  <si>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</si>
  <si>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</si>
  <si>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</si>
  <si>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</si>
  <si>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</si>
  <si>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</si>
  <si>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</si>
  <si>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</si>
  <si>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</si>
  <si>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</si>
  <si>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</si>
  <si>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</si>
  <si>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</si>
  <si>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</si>
  <si>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</si>
  <si>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</si>
  <si>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</si>
  <si>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</si>
  <si>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</si>
  <si>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</si>
  <si>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</si>
  <si>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</si>
  <si>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</si>
  <si>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</si>
  <si>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</si>
  <si>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</si>
  <si>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</si>
  <si>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</si>
  <si>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</si>
  <si>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</si>
  <si>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</si>
  <si>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</si>
  <si>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</si>
  <si>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</si>
  <si>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</si>
  <si>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</si>
  <si>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</si>
  <si>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</si>
  <si>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</si>
  <si>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</si>
  <si>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</si>
  <si>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</si>
  <si>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</si>
  <si>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</si>
  <si>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</si>
  <si>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</si>
  <si>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</si>
  <si>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</si>
  <si>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</si>
  <si>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</si>
  <si>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</si>
  <si>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</si>
  <si>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</si>
  <si>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</si>
  <si>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</si>
  <si>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</si>
  <si>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</si>
  <si>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</si>
  <si>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</si>
  <si>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</si>
  <si>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</si>
  <si>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</si>
  <si>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</si>
  <si>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</si>
  <si>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</si>
  <si>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</si>
  <si>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</si>
  <si>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</si>
  <si>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</si>
  <si>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</si>
  <si>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</si>
  <si>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</si>
  <si>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</si>
  <si>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</si>
  <si>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</si>
  <si>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</si>
  <si>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</si>
  <si>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</si>
  <si>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</si>
  <si>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</si>
  <si>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</si>
  <si>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</si>
  <si>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</si>
  <si>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</si>
  <si>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</si>
  <si>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</si>
  <si>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</si>
  <si>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</si>
  <si>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</si>
  <si>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</si>
  <si>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</si>
  <si>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</si>
  <si>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</si>
  <si>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</si>
  <si>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</si>
  <si>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</si>
  <si>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</si>
  <si>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</si>
  <si>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</si>
  <si>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</si>
  <si>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</si>
  <si>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</si>
  <si>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</si>
  <si>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</si>
  <si>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</si>
  <si>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</si>
  <si>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</si>
  <si>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</si>
  <si>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</si>
  <si>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</si>
  <si>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</si>
  <si>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</si>
  <si>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</si>
  <si>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</si>
  <si>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</si>
  <si>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</si>
  <si>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</si>
  <si>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</si>
  <si>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</si>
  <si>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</si>
  <si>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</si>
  <si>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</si>
  <si>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</si>
  <si>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</si>
  <si>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</si>
  <si>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</si>
  <si>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</si>
  <si>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</si>
  <si>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</si>
  <si>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</si>
  <si>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</si>
  <si>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</si>
  <si>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</si>
  <si>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</si>
  <si>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</si>
  <si>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</si>
  <si>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</si>
  <si>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</si>
  <si>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</si>
  <si>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</si>
  <si>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</si>
  <si>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</si>
  <si>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</si>
  <si>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</si>
  <si>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</si>
  <si>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</si>
  <si>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</si>
  <si>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</si>
  <si>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</si>
  <si>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</si>
  <si>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</si>
  <si>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</si>
  <si>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</si>
  <si>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</si>
  <si>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</si>
  <si>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</si>
  <si>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</si>
  <si>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</si>
  <si>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</si>
  <si>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</si>
  <si>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</si>
  <si>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</si>
  <si>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</si>
  <si>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</si>
  <si>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</si>
  <si>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</si>
  <si>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</si>
  <si>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</si>
  <si>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</si>
  <si>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</si>
  <si>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</si>
  <si>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</si>
  <si>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</si>
  <si>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</si>
  <si>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</si>
  <si>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</si>
  <si>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</si>
  <si>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</si>
  <si>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</si>
  <si>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</si>
  <si>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</si>
  <si>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</si>
  <si>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</si>
  <si>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</si>
  <si>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</si>
  <si>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</si>
  <si>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</si>
  <si>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</si>
  <si>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</si>
  <si>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</si>
  <si>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</si>
  <si>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</si>
  <si>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</si>
  <si>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</si>
  <si>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</si>
  <si>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</si>
  <si>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</si>
  <si>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</si>
  <si>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</si>
  <si>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</si>
  <si>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</si>
  <si>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</si>
  <si>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</si>
  <si>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</si>
  <si>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</si>
  <si>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</si>
  <si>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</si>
  <si>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</si>
  <si>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</si>
  <si>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</si>
  <si>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</si>
  <si>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</si>
  <si>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</si>
  <si>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</si>
  <si>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</si>
  <si>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</si>
  <si>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</si>
  <si>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</si>
  <si>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</si>
  <si>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</si>
  <si>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</si>
  <si>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</si>
  <si>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</si>
  <si>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</si>
  <si>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</si>
  <si>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</si>
  <si>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</si>
  <si>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</si>
  <si>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</si>
  <si>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</si>
  <si>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</si>
  <si>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</si>
  <si>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</si>
  <si>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</si>
  <si>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</si>
  <si>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</si>
  <si>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</si>
  <si>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</si>
  <si>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</si>
  <si>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</si>
  <si>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</si>
  <si>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</si>
  <si>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</si>
  <si>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</si>
  <si>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</si>
  <si>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</si>
  <si>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</si>
  <si>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</si>
  <si>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</si>
  <si>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</si>
  <si>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</si>
  <si>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</si>
  <si>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</si>
  <si>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</si>
  <si>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</si>
  <si>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</si>
  <si>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</si>
  <si>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</si>
  <si>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</si>
  <si>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</si>
  <si>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</si>
  <si>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</si>
  <si>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</si>
  <si>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</si>
  <si>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</si>
  <si>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</si>
  <si>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</si>
  <si>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</si>
  <si>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</si>
  <si>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</si>
  <si>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</si>
  <si>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</si>
  <si>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</si>
  <si>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</si>
  <si>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</si>
  <si>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</si>
  <si>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</si>
  <si>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</si>
  <si>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</si>
  <si>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</si>
  <si>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</si>
  <si>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</si>
  <si>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</si>
  <si>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</si>
  <si>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</si>
  <si>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</si>
  <si>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</si>
  <si>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</si>
  <si>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</si>
  <si>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</si>
  <si>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</si>
  <si>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</si>
  <si>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</si>
  <si>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</si>
  <si>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</si>
  <si>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</si>
  <si>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</si>
  <si>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</si>
  <si>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</si>
  <si>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</si>
  <si>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</si>
  <si>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</si>
  <si>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</si>
  <si>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</si>
  <si>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</si>
  <si>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</si>
  <si>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</si>
  <si>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</si>
  <si>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</si>
  <si>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</si>
  <si>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</si>
  <si>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</si>
  <si>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</si>
  <si>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</si>
  <si>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</si>
  <si>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</si>
  <si>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</si>
  <si>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</si>
  <si>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</si>
  <si>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</si>
  <si>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</si>
  <si>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</si>
  <si>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</si>
  <si>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</si>
  <si>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</si>
  <si>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</si>
  <si>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</si>
  <si>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</si>
  <si>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</si>
  <si>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</si>
  <si>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</si>
  <si>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</si>
  <si>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</si>
  <si>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</si>
  <si>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</si>
  <si>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</si>
  <si>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</si>
  <si>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</si>
  <si>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</si>
  <si>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</si>
  <si>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</si>
  <si>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</si>
  <si>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</si>
  <si>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</si>
  <si>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</si>
  <si>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</si>
  <si>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</si>
  <si>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</si>
  <si>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</si>
  <si>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</si>
  <si>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</si>
  <si>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</si>
  <si>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</si>
  <si>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</si>
  <si>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</si>
  <si>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</si>
  <si>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</si>
  <si>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</si>
  <si>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</si>
  <si>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</si>
  <si>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</si>
  <si>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</si>
  <si>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</si>
  <si>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</si>
  <si>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</si>
  <si>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</si>
  <si>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</si>
  <si>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</si>
  <si>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</si>
  <si>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</si>
  <si>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</si>
  <si>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</si>
  <si>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</si>
  <si>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</si>
  <si>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</si>
  <si>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</si>
  <si>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</si>
  <si>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</si>
  <si>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</si>
  <si>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</si>
  <si>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</si>
  <si>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</si>
  <si>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</si>
  <si>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</si>
  <si>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</si>
  <si>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</si>
  <si>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</si>
  <si>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</si>
  <si>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</si>
  <si>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</si>
  <si>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</si>
  <si>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</si>
  <si>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</si>
  <si>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</si>
  <si>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</si>
  <si>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</si>
  <si>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</si>
  <si>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</si>
  <si>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</si>
  <si>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</si>
  <si>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</si>
  <si>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</si>
  <si>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</si>
  <si>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</si>
  <si>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</si>
  <si>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</si>
  <si>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</si>
  <si>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</si>
  <si>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</si>
  <si>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</si>
  <si>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</si>
  <si>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</si>
  <si>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</si>
  <si>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</si>
  <si>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</si>
  <si>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</si>
  <si>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</si>
  <si>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</si>
  <si>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</si>
  <si>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</si>
  <si>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</si>
  <si>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</si>
  <si>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</si>
  <si>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</si>
  <si>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</si>
  <si>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</si>
  <si>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</si>
  <si>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</si>
  <si>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</si>
  <si>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</si>
  <si>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</si>
  <si>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</si>
  <si>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</si>
  <si>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</si>
  <si>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</si>
  <si>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</si>
  <si>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</si>
  <si>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</si>
  <si>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</si>
  <si>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</si>
  <si>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</si>
  <si>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</si>
  <si>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</si>
  <si>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</si>
  <si>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</si>
  <si>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</si>
  <si>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</si>
  <si>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</si>
  <si>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</si>
  <si>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</si>
  <si>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</si>
  <si>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</si>
  <si>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</si>
  <si>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</si>
  <si>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</si>
  <si>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</si>
  <si>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</si>
  <si>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</si>
  <si>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</si>
  <si>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</si>
  <si>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</si>
  <si>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</si>
  <si>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</si>
  <si>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</si>
  <si>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</si>
  <si>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</si>
  <si>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</si>
  <si>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</si>
  <si>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</si>
  <si>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</si>
  <si>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</si>
  <si>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</si>
  <si>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</si>
  <si>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</si>
  <si>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</si>
  <si>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</si>
  <si>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</si>
  <si>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</si>
  <si>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</si>
  <si>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</si>
  <si>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</si>
  <si>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</si>
  <si>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</si>
  <si>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</si>
  <si>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</si>
  <si>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</si>
  <si>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</si>
  <si>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</si>
  <si>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</si>
  <si>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</si>
  <si>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</si>
  <si>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</si>
  <si>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</si>
  <si>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</si>
  <si>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</si>
  <si>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</si>
  <si>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</si>
  <si>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</si>
  <si>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</si>
  <si>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</si>
  <si>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</si>
  <si>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</si>
  <si>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</si>
  <si>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</si>
  <si>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</si>
  <si>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</si>
  <si>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</si>
  <si>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</si>
  <si>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</si>
  <si>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</si>
  <si>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</si>
  <si>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</si>
  <si>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</si>
  <si>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</si>
  <si>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</si>
  <si>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</si>
  <si>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</si>
  <si>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</si>
  <si>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</si>
  <si>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</si>
  <si>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</si>
  <si>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</si>
  <si>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</si>
  <si>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</si>
  <si>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</si>
  <si>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</si>
  <si>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</si>
  <si>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</si>
  <si>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</si>
  <si>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</si>
  <si>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</si>
  <si>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</si>
  <si>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</si>
  <si>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</si>
  <si>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</si>
  <si>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</si>
  <si>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</si>
  <si>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</si>
  <si>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</si>
  <si>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</si>
  <si>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</si>
  <si>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</si>
  <si>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</si>
  <si>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</si>
  <si>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</si>
  <si>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</si>
  <si>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</si>
  <si>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</si>
  <si>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</si>
  <si>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</si>
  <si>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</si>
  <si>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</si>
  <si>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</si>
  <si>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</si>
  <si>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</si>
  <si>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</si>
  <si>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</si>
  <si>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</si>
  <si>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</si>
  <si>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</si>
  <si>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</si>
  <si>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</si>
  <si>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</si>
  <si>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</si>
  <si>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</si>
  <si>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</si>
  <si>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</si>
  <si>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</si>
  <si>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</si>
  <si>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</si>
  <si>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</si>
  <si>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</si>
  <si>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</si>
  <si>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</si>
  <si>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</si>
  <si>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</si>
  <si>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</si>
  <si>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</si>
  <si>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</si>
  <si>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</si>
  <si>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</si>
  <si>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</si>
  <si>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</si>
  <si>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</si>
  <si>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</si>
  <si>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</si>
  <si>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</si>
  <si>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</si>
  <si>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</si>
  <si>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</si>
  <si>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</si>
  <si>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</si>
  <si>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</si>
  <si>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</si>
  <si>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</si>
  <si>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</si>
  <si>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</si>
  <si>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</si>
  <si>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</si>
  <si>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</si>
  <si>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</si>
  <si>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</si>
  <si>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</si>
  <si>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</si>
  <si>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</si>
  <si>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</si>
  <si>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</si>
  <si>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</si>
  <si>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</si>
  <si>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</si>
  <si>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</si>
  <si>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</si>
  <si>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</si>
  <si>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</si>
  <si>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</si>
  <si>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</si>
  <si>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</si>
  <si>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</si>
  <si>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</si>
  <si>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</si>
  <si>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</si>
  <si>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</si>
  <si>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</si>
  <si>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</si>
  <si>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</si>
  <si>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</si>
  <si>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</si>
  <si>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</si>
  <si>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</si>
  <si>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</si>
  <si>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</si>
  <si>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</si>
  <si>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</si>
  <si>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</si>
  <si>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</si>
  <si>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</si>
  <si>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</si>
  <si>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</si>
  <si>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</si>
  <si>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</si>
  <si>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</si>
  <si>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</si>
  <si>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</si>
  <si>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</si>
  <si>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</si>
  <si>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</si>
  <si>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</si>
  <si>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</si>
  <si>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</si>
  <si>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</si>
  <si>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</si>
  <si>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</si>
  <si>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</si>
  <si>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</si>
  <si>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</si>
  <si>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</si>
  <si>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</si>
  <si>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</si>
  <si>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</si>
  <si>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</si>
  <si>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</si>
  <si>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</si>
  <si>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</si>
  <si>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</si>
  <si>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</si>
  <si>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</si>
  <si>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</si>
  <si>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</si>
  <si>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</si>
  <si>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</si>
  <si>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</si>
  <si>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</si>
  <si>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</si>
  <si>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</si>
  <si>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</si>
  <si>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</si>
  <si>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</si>
  <si>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</si>
  <si>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</si>
  <si>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</si>
  <si>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</si>
  <si>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</si>
  <si>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</si>
  <si>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</si>
  <si>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</si>
  <si>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</si>
  <si>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</si>
  <si>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</si>
  <si>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</si>
  <si>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</si>
  <si>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</si>
  <si>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</si>
  <si>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</si>
  <si>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</si>
  <si>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</si>
  <si>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</si>
  <si>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</si>
  <si>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</si>
  <si>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</si>
  <si>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</si>
  <si>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</si>
  <si>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</si>
  <si>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</si>
  <si>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</si>
  <si>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</si>
  <si>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</si>
  <si>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</si>
  <si>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</si>
  <si>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</si>
  <si>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</si>
  <si>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</si>
  <si>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</si>
  <si>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</si>
  <si>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</si>
  <si>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</si>
  <si>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</si>
  <si>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</si>
  <si>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</si>
  <si>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</si>
  <si>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</si>
  <si>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</si>
  <si>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</si>
  <si>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</si>
  <si>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</si>
  <si>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</si>
  <si>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</si>
  <si>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</si>
  <si>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</si>
  <si>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</si>
  <si>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</si>
  <si>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</si>
  <si>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</si>
  <si>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</si>
  <si>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</si>
  <si>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</si>
  <si>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</si>
  <si>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</si>
  <si>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</si>
  <si>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</si>
  <si>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</si>
  <si>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</si>
  <si>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</si>
  <si>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</si>
  <si>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</si>
  <si>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</si>
  <si>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</si>
  <si>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</si>
  <si>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</si>
  <si>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</si>
  <si>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</si>
  <si>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</si>
  <si>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</si>
  <si>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</si>
  <si>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</si>
  <si>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</si>
  <si>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</si>
  <si>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</si>
  <si>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</si>
  <si>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</si>
  <si>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</si>
  <si>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</si>
  <si>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</si>
  <si>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</si>
  <si>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</si>
  <si>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</si>
  <si>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</si>
  <si>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</si>
  <si>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</si>
  <si>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</si>
  <si>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</si>
  <si>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</si>
  <si>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</si>
  <si>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</si>
  <si>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</si>
  <si>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</si>
  <si>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</si>
  <si>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</si>
  <si>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</si>
  <si>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</si>
  <si>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</si>
  <si>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</si>
  <si>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</si>
  <si>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</si>
  <si>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</si>
  <si>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</si>
  <si>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</si>
  <si>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</si>
  <si>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</si>
  <si>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</si>
  <si>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</si>
  <si>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</si>
  <si>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</si>
  <si>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</si>
  <si>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</si>
  <si>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</si>
  <si>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</si>
  <si>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</si>
  <si>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</si>
  <si>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</si>
  <si>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</si>
  <si>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</si>
  <si>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</si>
  <si>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</si>
  <si>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</si>
  <si>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</si>
  <si>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</si>
  <si>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</si>
  <si>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</si>
  <si>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</si>
  <si>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</si>
  <si>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</si>
  <si>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</si>
  <si>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</si>
  <si>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</si>
  <si>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</si>
  <si>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</si>
  <si>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</si>
  <si>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</si>
  <si>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</si>
  <si>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</si>
  <si>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</si>
  <si>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</si>
  <si>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</si>
  <si>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</si>
  <si>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</si>
  <si>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</si>
  <si>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</si>
  <si>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</si>
  <si>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</si>
  <si>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</si>
  <si>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</si>
  <si>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</si>
  <si>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</si>
  <si>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</si>
  <si>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</si>
  <si>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</si>
  <si>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</si>
  <si>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</si>
  <si>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</si>
  <si>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</si>
  <si>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</si>
  <si>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</si>
  <si>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</si>
  <si>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</si>
  <si>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</si>
  <si>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</si>
  <si>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</si>
  <si>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</si>
  <si>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</si>
  <si>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</si>
  <si>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</si>
  <si>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</si>
  <si>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</si>
  <si>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</si>
  <si>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</si>
  <si>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</si>
  <si>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</si>
  <si>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</si>
  <si>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</si>
  <si>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</si>
  <si>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</si>
  <si>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</si>
  <si>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</si>
  <si>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</si>
  <si>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</si>
  <si>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</si>
  <si>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</si>
  <si>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</si>
  <si>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</si>
  <si>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</si>
  <si>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</si>
  <si>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</si>
  <si>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</si>
  <si>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</si>
  <si>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</si>
  <si>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</si>
  <si>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</si>
  <si>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</si>
  <si>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</si>
  <si>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</si>
  <si>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</si>
  <si>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</si>
  <si>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</si>
  <si>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</si>
  <si>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</si>
  <si>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</si>
  <si>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</si>
  <si>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</si>
  <si>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</si>
  <si>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</si>
  <si>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</si>
  <si>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</si>
  <si>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</si>
  <si>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</si>
  <si>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</si>
  <si>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</si>
  <si>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</si>
  <si>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</si>
  <si>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</si>
  <si>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</si>
  <si>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</si>
  <si>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</si>
  <si>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</si>
  <si>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</si>
  <si>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</si>
  <si>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</si>
  <si>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</si>
  <si>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</si>
  <si>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</si>
  <si>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</si>
  <si>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</si>
  <si>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</si>
  <si>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</si>
  <si>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</si>
  <si>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</si>
  <si>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</si>
  <si>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</si>
  <si>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</si>
  <si>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</si>
  <si>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</si>
  <si>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</si>
  <si>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</si>
  <si>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</si>
  <si>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</si>
  <si>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</si>
  <si>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</si>
  <si>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</si>
  <si>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</si>
  <si>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</si>
  <si>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</si>
  <si>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</si>
  <si>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</si>
  <si>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</si>
  <si>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</si>
  <si>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</si>
  <si>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</si>
  <si>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</si>
  <si>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</si>
  <si>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</si>
  <si>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</si>
  <si>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</si>
  <si>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</si>
  <si>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</si>
  <si>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</si>
  <si>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</si>
  <si>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</si>
  <si>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</si>
  <si>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</si>
  <si>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</si>
  <si>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</si>
  <si>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</si>
  <si>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</si>
  <si>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</si>
  <si>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</si>
  <si>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</si>
  <si>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</si>
  <si>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</si>
  <si>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</si>
  <si>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</si>
  <si>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</si>
  <si>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</si>
  <si>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</si>
  <si>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</si>
  <si>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</si>
  <si>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</si>
  <si>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</si>
  <si>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</si>
  <si>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</si>
  <si>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</si>
  <si>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</si>
  <si>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</si>
  <si>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</si>
  <si>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</si>
  <si>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</si>
  <si>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</si>
  <si>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</si>
  <si>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</si>
  <si>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</si>
  <si>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</si>
  <si>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</si>
  <si>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</si>
  <si>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</si>
  <si>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</si>
  <si>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</si>
  <si>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</si>
  <si>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</si>
  <si>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</si>
  <si>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</si>
  <si>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</si>
  <si>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</si>
  <si>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</si>
  <si>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</si>
  <si>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</si>
  <si>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</si>
  <si>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</si>
  <si>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</si>
  <si>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</si>
  <si>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</si>
  <si>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</si>
  <si>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</si>
  <si>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</si>
  <si>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</si>
  <si>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</si>
  <si>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</si>
  <si>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</si>
  <si>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</si>
  <si>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</si>
  <si>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</si>
  <si>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</si>
  <si>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</si>
  <si>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</si>
  <si>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</si>
  <si>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</si>
  <si>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</si>
  <si>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</si>
  <si>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</si>
  <si>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</si>
  <si>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</si>
  <si>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</si>
  <si>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</si>
  <si>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</si>
  <si>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</si>
  <si>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</si>
  <si>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</si>
  <si>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</si>
  <si>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</si>
  <si>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</si>
  <si>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</si>
  <si>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</si>
  <si>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</si>
  <si>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</si>
  <si>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</si>
  <si>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</si>
  <si>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</si>
  <si>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</si>
  <si>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</si>
  <si>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</si>
  <si>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</si>
  <si>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</si>
  <si>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</si>
  <si>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</si>
  <si>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</si>
  <si>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</si>
  <si>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</si>
  <si>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</si>
  <si>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</si>
  <si>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</si>
  <si>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</si>
  <si>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</si>
  <si>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</si>
  <si>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</si>
  <si>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</si>
  <si>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</si>
  <si>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</si>
  <si>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</si>
  <si>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</si>
  <si>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</si>
  <si>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</si>
  <si>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</si>
  <si>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</si>
  <si>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</si>
  <si>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</si>
  <si>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</si>
  <si>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</si>
  <si>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</si>
  <si>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</si>
  <si>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</si>
  <si>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</si>
  <si>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</si>
  <si>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</si>
  <si>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</si>
  <si>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</si>
  <si>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</si>
  <si>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</si>
  <si>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</si>
  <si>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</si>
  <si>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</si>
  <si>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</si>
  <si>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</si>
  <si>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</si>
  <si>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</si>
  <si>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</si>
  <si>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</si>
  <si>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</si>
  <si>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</si>
  <si>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</si>
  <si>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</si>
  <si>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</si>
  <si>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</si>
  <si>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</si>
  <si>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</si>
  <si>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</si>
  <si>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</si>
  <si>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</si>
  <si>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</si>
  <si>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</si>
  <si>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</si>
  <si>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</si>
  <si>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</si>
  <si>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</si>
  <si>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</si>
  <si>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</si>
  <si>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</si>
  <si>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</si>
  <si>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</si>
  <si>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</si>
  <si>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</si>
  <si>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</si>
  <si>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</si>
  <si>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</si>
  <si>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</si>
  <si>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</si>
  <si>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</si>
  <si>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</si>
  <si>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</si>
  <si>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</si>
  <si>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</si>
  <si>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</si>
  <si>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</si>
  <si>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</si>
  <si>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</si>
  <si>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</si>
  <si>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</si>
  <si>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</si>
  <si>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</si>
  <si>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</si>
  <si>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</si>
  <si>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</si>
  <si>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</si>
  <si>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</si>
  <si>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</si>
  <si>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</si>
  <si>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</si>
  <si>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</si>
  <si>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</si>
  <si>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</si>
  <si>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</si>
  <si>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</si>
  <si>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</si>
  <si>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</si>
  <si>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</si>
  <si>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</si>
  <si>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</si>
  <si>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</si>
  <si>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</si>
  <si>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</si>
  <si>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</si>
  <si>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</si>
  <si>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</si>
  <si>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</si>
  <si>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</si>
  <si>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</si>
  <si>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</si>
  <si>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</si>
  <si>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</si>
  <si>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</si>
  <si>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</si>
  <si>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</si>
  <si>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</si>
  <si>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</si>
  <si>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</si>
  <si>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</si>
  <si>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</si>
  <si>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</si>
  <si>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</si>
  <si>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</si>
  <si>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</si>
  <si>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</si>
  <si>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</si>
  <si>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</si>
  <si>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</si>
  <si>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</si>
  <si>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</si>
  <si>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</si>
  <si>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</si>
  <si>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</si>
  <si>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</si>
  <si>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</si>
  <si>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</si>
  <si>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</si>
  <si>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</si>
  <si>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</si>
  <si>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</si>
  <si>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</si>
  <si>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</si>
  <si>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</si>
  <si>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</si>
  <si>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</si>
  <si>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</si>
  <si>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</si>
  <si>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</si>
  <si>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</si>
  <si>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</si>
  <si>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</si>
  <si>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</si>
  <si>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</si>
  <si>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</si>
  <si>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</si>
  <si>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</si>
  <si>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</si>
  <si>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</si>
  <si>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</si>
  <si>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</si>
  <si>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</si>
  <si>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</si>
  <si>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</si>
  <si>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</si>
  <si>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</si>
  <si>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</si>
  <si>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</si>
  <si>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</si>
  <si>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</si>
  <si>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</si>
  <si>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</si>
  <si>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</si>
  <si>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</si>
  <si>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</si>
  <si>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</si>
  <si>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</si>
  <si>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</si>
  <si>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</si>
  <si>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</si>
  <si>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</si>
  <si>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</si>
  <si>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</si>
  <si>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</si>
  <si>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</si>
  <si>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</si>
  <si>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</si>
  <si>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</si>
  <si>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</si>
  <si>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</si>
  <si>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</si>
  <si>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</si>
  <si>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</si>
  <si>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</si>
  <si>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</si>
  <si>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</si>
  <si>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</si>
  <si>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</si>
  <si>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</si>
  <si>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</si>
  <si>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</si>
  <si>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</si>
  <si>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</si>
  <si>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</si>
  <si>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</si>
  <si>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</si>
  <si>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</si>
  <si>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</si>
  <si>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</si>
  <si>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</si>
  <si>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</si>
  <si>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</si>
  <si>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</si>
  <si>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</si>
  <si>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</si>
  <si>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</si>
  <si>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</si>
  <si>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</si>
  <si>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</si>
  <si>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</si>
  <si>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</si>
  <si>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</si>
  <si>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</si>
  <si>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</si>
  <si>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</si>
  <si>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</si>
  <si>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</si>
  <si>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</si>
  <si>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</si>
  <si>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</si>
  <si>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</si>
  <si>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</si>
  <si>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</si>
  <si>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</si>
  <si>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</si>
  <si>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</si>
  <si>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</si>
  <si>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</si>
  <si>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</si>
  <si>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</si>
  <si>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</si>
  <si>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</si>
  <si>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</si>
  <si>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</si>
  <si>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</si>
  <si>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</si>
  <si>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</si>
  <si>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</si>
  <si>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</si>
  <si>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</si>
  <si>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</si>
  <si>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</si>
  <si>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</si>
  <si>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</si>
  <si>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</si>
  <si>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</si>
  <si>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</si>
  <si>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</si>
  <si>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</si>
  <si>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</si>
  <si>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</si>
  <si>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</si>
  <si>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</si>
  <si>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</si>
  <si>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</si>
  <si>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</si>
  <si>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</si>
  <si>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</si>
  <si>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</si>
  <si>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</si>
  <si>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</si>
  <si>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</si>
  <si>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</si>
  <si>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</si>
  <si>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</si>
  <si>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</si>
  <si>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</si>
  <si>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</si>
  <si>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</si>
  <si>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</si>
  <si>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</si>
  <si>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</si>
  <si>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</si>
  <si>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</si>
  <si>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</si>
  <si>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</si>
  <si>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</si>
  <si>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</si>
  <si>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</si>
  <si>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</si>
  <si>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</si>
  <si>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</si>
  <si>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</si>
  <si>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</si>
  <si>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</si>
  <si>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</si>
  <si>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</si>
  <si>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</si>
  <si>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</si>
  <si>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</si>
  <si>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</si>
  <si>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</si>
  <si>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</si>
  <si>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</si>
  <si>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</si>
  <si>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</si>
  <si>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</si>
  <si>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</si>
  <si>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</si>
  <si>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</si>
  <si>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</si>
  <si>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</si>
  <si>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</si>
  <si>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</si>
  <si>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</si>
  <si>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</si>
  <si>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</si>
  <si>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</si>
  <si>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</si>
  <si>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</si>
  <si>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</si>
  <si>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</si>
  <si>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</si>
  <si>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</si>
  <si>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</si>
  <si>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</si>
  <si>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</si>
  <si>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</si>
  <si>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</si>
  <si>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</si>
  <si>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</si>
  <si>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</si>
  <si>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</si>
  <si>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</si>
  <si>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</si>
  <si>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</si>
  <si>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</si>
  <si>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</si>
  <si>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</si>
  <si>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</si>
  <si>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</si>
  <si>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</si>
  <si>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</si>
  <si>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</si>
  <si>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</si>
  <si>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</si>
  <si>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</si>
  <si>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</si>
  <si>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</si>
  <si>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</si>
  <si>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</si>
  <si>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</si>
  <si>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</si>
  <si>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</si>
  <si>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</si>
  <si>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</si>
  <si>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</si>
  <si>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</si>
  <si>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</si>
  <si>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</si>
  <si>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</si>
  <si>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</si>
  <si>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</si>
  <si>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</si>
  <si>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</si>
  <si>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</si>
  <si>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</si>
  <si>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</si>
  <si>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</si>
  <si>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</si>
  <si>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</si>
  <si>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</si>
  <si>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</si>
  <si>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</si>
  <si>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</si>
  <si>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</si>
  <si>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</si>
  <si>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</si>
  <si>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</si>
  <si>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</si>
  <si>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</si>
  <si>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</si>
  <si>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</si>
  <si>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</si>
  <si>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</si>
  <si>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</si>
  <si>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</si>
  <si>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</si>
  <si>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</si>
  <si>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</si>
  <si>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</si>
  <si>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</si>
  <si>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</si>
  <si>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</si>
  <si>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</si>
  <si>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</si>
  <si>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</si>
  <si>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</si>
  <si>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</si>
  <si>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</si>
  <si>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</si>
  <si>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</si>
  <si>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</si>
  <si>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</si>
  <si>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</si>
  <si>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</si>
  <si>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</si>
  <si>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</si>
  <si>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</si>
  <si>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</si>
  <si>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</si>
  <si>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</si>
  <si>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</si>
  <si>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</si>
  <si>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</si>
  <si>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</si>
  <si>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</si>
  <si>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</si>
  <si>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</si>
  <si>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</si>
  <si>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</si>
  <si>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</si>
  <si>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</si>
  <si>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</si>
  <si>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</si>
  <si>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</si>
  <si>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</si>
  <si>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</si>
  <si>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</si>
  <si>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</si>
  <si>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</si>
  <si>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</si>
  <si>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</si>
  <si>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</si>
  <si>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</si>
  <si>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</si>
  <si>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</si>
  <si>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</si>
  <si>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</si>
  <si>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</si>
  <si>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</si>
  <si>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</si>
  <si>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</si>
  <si>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</si>
  <si>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</si>
  <si>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</si>
  <si>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</si>
  <si>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</si>
  <si>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</si>
  <si>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</si>
  <si>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</si>
  <si>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</si>
  <si>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</si>
  <si>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</si>
  <si>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</si>
  <si>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</si>
  <si>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</si>
  <si>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</si>
  <si>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</si>
  <si>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</si>
  <si>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</si>
  <si>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</si>
  <si>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</si>
  <si>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</si>
  <si>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</si>
  <si>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</si>
  <si>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</si>
  <si>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</si>
  <si>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</si>
  <si>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</si>
  <si>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</si>
  <si>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</si>
  <si>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</si>
  <si>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</si>
  <si>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</si>
  <si>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</si>
  <si>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</si>
  <si>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</si>
  <si>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</si>
  <si>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</si>
  <si>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</si>
  <si>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</si>
  <si>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</si>
  <si>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</si>
  <si>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</si>
  <si>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</si>
  <si>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</si>
  <si>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</si>
  <si>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</si>
  <si>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</si>
  <si>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</si>
  <si>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</si>
  <si>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</si>
  <si>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</si>
  <si>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</si>
  <si>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</si>
  <si>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</si>
  <si>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</si>
  <si>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</si>
  <si>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</si>
  <si>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</si>
  <si>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</si>
  <si>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</si>
  <si>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</si>
  <si>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</si>
  <si>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</si>
  <si>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</si>
  <si>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</si>
  <si>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</si>
  <si>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</si>
  <si>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</si>
  <si>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</si>
  <si>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</si>
  <si>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</si>
  <si>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</si>
  <si>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</si>
  <si>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</si>
  <si>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</si>
  <si>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</si>
  <si>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</si>
  <si>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</si>
  <si>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</si>
  <si>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</si>
  <si>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</si>
  <si>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</si>
  <si>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</si>
  <si>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</si>
  <si>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</si>
  <si>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</si>
  <si>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</si>
  <si>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</si>
  <si>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</si>
  <si>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</si>
  <si>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</si>
  <si>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</si>
  <si>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</si>
  <si>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</si>
  <si>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</si>
  <si>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</si>
  <si>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</si>
  <si>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</si>
  <si>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</si>
  <si>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</si>
  <si>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</si>
  <si>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</si>
  <si>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</si>
  <si>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</si>
  <si>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</si>
  <si>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</si>
  <si>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</si>
  <si>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</si>
  <si>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</si>
  <si>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</si>
  <si>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</si>
  <si>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</si>
  <si>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</si>
  <si>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</si>
  <si>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</si>
  <si>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</si>
  <si>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</si>
  <si>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</si>
  <si>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</si>
  <si>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</si>
  <si>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</si>
  <si>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</si>
  <si>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</si>
  <si>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</si>
  <si>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</si>
  <si>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</si>
  <si>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</si>
  <si>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</si>
  <si>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</si>
  <si>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</si>
  <si>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</si>
  <si>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</si>
  <si>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</si>
  <si>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</si>
  <si>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</si>
  <si>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</si>
  <si>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</si>
  <si>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</si>
  <si>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</si>
  <si>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</si>
  <si>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</si>
  <si>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</si>
  <si>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</si>
  <si>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</si>
  <si>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</si>
  <si>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</si>
  <si>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</si>
  <si>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</si>
  <si>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</si>
  <si>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</si>
  <si>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</si>
  <si>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</si>
  <si>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</si>
  <si>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</si>
  <si>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</si>
  <si>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</si>
  <si>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</si>
  <si>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</si>
  <si>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</si>
  <si>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</si>
  <si>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</si>
  <si>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</si>
  <si>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</si>
  <si>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</si>
  <si>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</si>
  <si>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</si>
  <si>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</si>
  <si>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</si>
  <si>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</si>
  <si>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</si>
  <si>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</si>
  <si>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</si>
  <si>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</si>
  <si>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</si>
  <si>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</si>
  <si>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</si>
  <si>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</si>
  <si>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</si>
  <si>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</si>
  <si>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</si>
  <si>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</si>
  <si>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</si>
  <si>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</si>
  <si>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</si>
  <si>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</si>
  <si>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</si>
  <si>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</si>
  <si>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</si>
  <si>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</si>
  <si>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</si>
  <si>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</si>
  <si>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</si>
  <si>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</si>
  <si>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</si>
  <si>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</si>
  <si>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</si>
  <si>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</si>
  <si>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</si>
  <si>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</si>
  <si>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</si>
  <si>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</si>
  <si>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</si>
  <si>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</si>
  <si>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</si>
  <si>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</si>
  <si>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</si>
  <si>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</si>
  <si>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</si>
  <si>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</si>
  <si>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</si>
  <si>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</si>
  <si>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</si>
  <si>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</si>
  <si>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</si>
  <si>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</si>
  <si>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</si>
  <si>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</si>
  <si>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</si>
  <si>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</si>
  <si>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</si>
  <si>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</si>
  <si>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</si>
  <si>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</si>
  <si>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</si>
  <si>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</si>
  <si>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</si>
  <si>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</si>
  <si>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</si>
  <si>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</si>
  <si>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</si>
  <si>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</si>
  <si>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</si>
  <si>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</si>
  <si>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</si>
  <si>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</si>
  <si>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</si>
  <si>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</si>
  <si>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</si>
  <si>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</si>
  <si>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</si>
  <si>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</si>
  <si>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</si>
  <si>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</si>
  <si>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</si>
  <si>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</si>
  <si>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</si>
  <si>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</si>
  <si>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</si>
  <si>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</si>
  <si>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</si>
  <si>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</si>
  <si>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</si>
  <si>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</si>
  <si>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</si>
  <si>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</si>
  <si>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</si>
  <si>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</si>
  <si>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</si>
  <si>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</si>
  <si>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</si>
  <si>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</si>
  <si>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</si>
  <si>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</si>
  <si>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</si>
  <si>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</si>
  <si>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</si>
  <si>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</si>
  <si>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</si>
  <si>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</si>
  <si>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</si>
  <si>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</si>
  <si>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</si>
  <si>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</si>
  <si>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</si>
  <si>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</si>
  <si>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</si>
  <si>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</si>
  <si>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</si>
  <si>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</si>
  <si>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</si>
  <si>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</si>
  <si>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</si>
  <si>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</si>
  <si>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</si>
  <si>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</si>
  <si>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</si>
  <si>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</si>
  <si>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</si>
  <si>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</si>
  <si>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</si>
  <si>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</si>
  <si>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</si>
  <si>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</si>
  <si>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</si>
  <si>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</si>
  <si>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</si>
  <si>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</si>
  <si>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</si>
  <si>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</si>
  <si>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</si>
  <si>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</si>
  <si>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</si>
  <si>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</si>
  <si>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</si>
  <si>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</si>
  <si>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</si>
  <si>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</si>
  <si>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</si>
  <si>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</si>
  <si>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</si>
  <si>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</si>
  <si>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</si>
  <si>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</si>
  <si>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</si>
  <si>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</si>
  <si>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</si>
  <si>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</si>
  <si>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</si>
  <si>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</si>
  <si>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</si>
  <si>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</si>
  <si>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</si>
  <si>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</si>
  <si>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</si>
  <si>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</si>
  <si>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</si>
  <si>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</si>
  <si>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</si>
  <si>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</si>
  <si>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</si>
  <si>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</si>
  <si>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</si>
  <si>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</si>
  <si>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</si>
  <si>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</si>
  <si>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</si>
  <si>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</si>
  <si>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</si>
  <si>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</si>
  <si>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</si>
  <si>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</si>
  <si>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</si>
  <si>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</si>
  <si>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</si>
  <si>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</si>
  <si>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</si>
  <si>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</si>
  <si>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</si>
  <si>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</si>
  <si>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</si>
  <si>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</si>
  <si>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</si>
  <si>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</si>
  <si>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</si>
  <si>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</si>
  <si>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</si>
  <si>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</si>
  <si>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</si>
  <si>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</si>
  <si>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</si>
  <si>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</si>
  <si>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</si>
  <si>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</si>
  <si>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</si>
  <si>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</si>
  <si>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</si>
  <si>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</si>
  <si>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</si>
  <si>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</si>
  <si>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</si>
  <si>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</si>
  <si>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</si>
  <si>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</si>
  <si>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</si>
  <si>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</si>
  <si>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</si>
  <si>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</si>
  <si>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</si>
  <si>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</si>
  <si>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</si>
  <si>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</si>
  <si>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</si>
  <si>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</si>
  <si>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</si>
  <si>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</si>
  <si>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</si>
  <si>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</si>
  <si>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</si>
  <si>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</si>
  <si>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</si>
  <si>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</si>
  <si>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</si>
  <si>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</si>
  <si>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</si>
  <si>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</si>
  <si>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</si>
  <si>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</si>
  <si>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</si>
  <si>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</si>
  <si>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</si>
  <si>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</si>
  <si>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</si>
  <si>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</si>
  <si>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</si>
  <si>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</si>
  <si>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</si>
  <si>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</si>
  <si>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</si>
  <si>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</si>
  <si>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</si>
  <si>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</si>
  <si>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</si>
  <si>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</si>
  <si>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</si>
  <si>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</si>
  <si>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</si>
  <si>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</si>
  <si>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</si>
  <si>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</si>
  <si>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</si>
  <si>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</si>
  <si>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</si>
  <si>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</si>
  <si>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</si>
  <si>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</si>
  <si>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</si>
  <si>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</si>
  <si>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</si>
  <si>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</si>
  <si>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</si>
  <si>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</si>
  <si>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</si>
  <si>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</si>
  <si>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</si>
  <si>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</si>
  <si>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</si>
  <si>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</si>
  <si>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</si>
  <si>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</si>
  <si>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</si>
  <si>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</si>
  <si>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</si>
  <si>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</si>
  <si>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</si>
  <si>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</si>
  <si>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</si>
  <si>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</si>
  <si>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</si>
  <si>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</si>
  <si>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</si>
  <si>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</si>
  <si>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</si>
  <si>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</si>
  <si>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</si>
  <si>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</si>
  <si>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</si>
  <si>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</si>
  <si>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</si>
  <si>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</si>
  <si>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</si>
  <si>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</si>
  <si>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</si>
  <si>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</si>
  <si>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</si>
  <si>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</si>
  <si>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</si>
  <si>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</si>
  <si>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</si>
  <si>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</si>
  <si>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</si>
  <si>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</si>
  <si>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</si>
  <si>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</si>
  <si>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</si>
  <si>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</si>
  <si>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</si>
  <si>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</si>
  <si>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</si>
  <si>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</si>
  <si>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</si>
  <si>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</si>
  <si>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</si>
  <si>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</si>
  <si>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</si>
  <si>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</si>
  <si>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</si>
  <si>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</si>
  <si>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</si>
  <si>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</si>
  <si>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</si>
  <si>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</si>
  <si>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</si>
  <si>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</si>
  <si>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</si>
  <si>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</si>
  <si>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</si>
  <si>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</si>
  <si>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</si>
  <si>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</si>
  <si>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</si>
  <si>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</si>
  <si>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</si>
  <si>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</si>
  <si>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</si>
  <si>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</si>
  <si>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</si>
  <si>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</si>
  <si>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</si>
  <si>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</si>
  <si>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</si>
  <si>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</si>
  <si>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</si>
  <si>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</si>
  <si>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</si>
  <si>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</si>
  <si>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</si>
  <si>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</si>
  <si>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</si>
  <si>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</si>
  <si>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</si>
  <si>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</si>
  <si>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</si>
  <si>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</si>
  <si>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</si>
  <si>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</si>
  <si>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</si>
  <si>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</si>
  <si>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</si>
  <si>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</si>
  <si>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</si>
  <si>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</si>
  <si>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</si>
  <si>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</si>
  <si>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</si>
  <si>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</si>
  <si>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</si>
  <si>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</si>
  <si>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</si>
  <si>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</si>
  <si>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</si>
  <si>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</si>
  <si>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</si>
  <si>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</si>
  <si>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</si>
  <si>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</si>
  <si>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</si>
  <si>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</si>
  <si>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</si>
  <si>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</si>
  <si>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</si>
  <si>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</si>
  <si>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</si>
  <si>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</si>
  <si>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</si>
  <si>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</si>
  <si>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</si>
  <si>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</si>
  <si>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</si>
  <si>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</si>
  <si>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</si>
  <si>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</si>
  <si>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</si>
  <si>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</si>
  <si>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</si>
  <si>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</si>
  <si>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</si>
  <si>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</si>
  <si>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</si>
  <si>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</si>
  <si>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</si>
  <si>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</si>
  <si>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</si>
  <si>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</si>
  <si>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</si>
  <si>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</si>
  <si>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</si>
  <si>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</si>
  <si>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</si>
  <si>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</si>
  <si>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</si>
  <si>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</si>
  <si>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</si>
  <si>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</si>
  <si>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</si>
  <si>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</si>
  <si>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</si>
  <si>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</si>
  <si>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</si>
  <si>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</si>
  <si>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</si>
  <si>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</si>
  <si>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</si>
  <si>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</si>
  <si>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</si>
  <si>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</si>
  <si>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</si>
  <si>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</si>
  <si>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</si>
  <si>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</si>
  <si>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</si>
  <si>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</si>
  <si>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</si>
  <si>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</si>
  <si>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</si>
  <si>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</si>
  <si>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</si>
  <si>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</si>
  <si>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</si>
  <si>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</si>
  <si>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</si>
  <si>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</si>
  <si>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</si>
  <si>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</si>
  <si>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</si>
  <si>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</si>
  <si>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</si>
  <si>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</si>
  <si>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</si>
  <si>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</si>
  <si>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</si>
  <si>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</si>
  <si>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</si>
  <si>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</si>
  <si>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</si>
  <si>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</si>
  <si>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</si>
  <si>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</si>
  <si>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</si>
  <si>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</si>
  <si>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</si>
  <si>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</si>
  <si>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</si>
  <si>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</si>
  <si>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</si>
  <si>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</si>
  <si>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</si>
  <si>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</si>
  <si>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</si>
  <si>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</si>
  <si>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</si>
  <si>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</si>
  <si>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</si>
  <si>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</si>
  <si>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</si>
  <si>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</si>
  <si>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</si>
  <si>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</si>
  <si>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</si>
  <si>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</si>
  <si>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</si>
  <si>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</si>
  <si>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</si>
  <si>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</si>
  <si>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</si>
  <si>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</si>
  <si>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</si>
  <si>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</si>
  <si>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</si>
  <si>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</si>
  <si>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</si>
  <si>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</si>
  <si>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</si>
  <si>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</si>
  <si>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</si>
  <si>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</si>
  <si>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</si>
  <si>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</si>
  <si>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</si>
  <si>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</si>
  <si>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</si>
  <si>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</si>
  <si>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</si>
  <si>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</si>
  <si>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</si>
  <si>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</si>
  <si>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</si>
  <si>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</si>
  <si>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</si>
  <si>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</si>
  <si>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</si>
  <si>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</si>
  <si>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</si>
  <si>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</si>
  <si>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</si>
  <si>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</si>
  <si>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</si>
  <si>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</si>
  <si>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</si>
  <si>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</si>
  <si>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</si>
  <si>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</si>
  <si>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</si>
  <si>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</si>
  <si>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</si>
  <si>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</si>
  <si>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</si>
  <si>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</si>
  <si>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</si>
  <si>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</si>
  <si>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</si>
  <si>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</si>
  <si>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</si>
  <si>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</si>
  <si>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</si>
  <si>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</si>
  <si>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</si>
  <si>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</si>
  <si>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</si>
  <si>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</si>
  <si>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</si>
  <si>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</si>
  <si>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</si>
  <si>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</si>
  <si>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</si>
  <si>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</si>
  <si>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</si>
  <si>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</si>
  <si>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</si>
  <si>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</si>
  <si>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</si>
  <si>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</si>
  <si>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</si>
  <si>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</si>
  <si>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</si>
  <si>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</si>
  <si>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</si>
  <si>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</si>
  <si>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</si>
  <si>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</si>
  <si>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</si>
  <si>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</si>
  <si>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</si>
  <si>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</si>
  <si>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</si>
  <si>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</si>
  <si>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</si>
  <si>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</si>
  <si>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</si>
  <si>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</si>
  <si>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</si>
  <si>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</si>
  <si>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</si>
  <si>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</si>
  <si>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</si>
  <si>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</si>
  <si>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</si>
  <si>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</si>
  <si>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</si>
  <si>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</si>
  <si>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</si>
  <si>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</si>
  <si>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</si>
  <si>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</si>
  <si>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</si>
  <si>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</si>
  <si>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</si>
  <si>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</si>
  <si>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</si>
  <si>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</si>
  <si>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</si>
  <si>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</si>
  <si>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</si>
  <si>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</si>
  <si>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</si>
  <si>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</si>
  <si>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</si>
  <si>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</si>
  <si>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</si>
  <si>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</si>
  <si>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</si>
  <si>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</si>
  <si>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</si>
  <si>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</si>
  <si>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</si>
  <si>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</si>
  <si>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</si>
  <si>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</si>
  <si>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</si>
  <si>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</si>
  <si>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</si>
  <si>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</si>
  <si>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</si>
  <si>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</si>
  <si>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</si>
  <si>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</si>
  <si>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</si>
  <si>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</si>
  <si>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</si>
  <si>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</si>
  <si>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</si>
  <si>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</si>
  <si>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</si>
  <si>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</si>
  <si>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</si>
  <si>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</si>
  <si>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</si>
  <si>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</si>
  <si>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</si>
  <si>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</si>
  <si>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</si>
  <si>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</si>
  <si>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</si>
  <si>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</si>
  <si>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</si>
  <si>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</si>
  <si>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</si>
  <si>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</si>
  <si>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</si>
  <si>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</si>
  <si>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</si>
  <si>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</si>
  <si>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</si>
  <si>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</si>
  <si>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</si>
  <si>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</si>
  <si>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</si>
  <si>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</si>
  <si>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</si>
  <si>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</si>
  <si>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</si>
  <si>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</si>
  <si>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</si>
  <si>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</si>
  <si>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</si>
  <si>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</si>
  <si>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</si>
  <si>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</si>
  <si>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</si>
  <si>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</si>
  <si>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</si>
  <si>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</si>
  <si>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</si>
  <si>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</si>
  <si>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</si>
  <si>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</si>
  <si>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</si>
  <si>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</si>
  <si>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</si>
  <si>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</si>
  <si>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</si>
  <si>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</si>
  <si>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</si>
  <si>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</si>
  <si>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</si>
  <si>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</si>
  <si>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</si>
  <si>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</si>
  <si>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</si>
  <si>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</si>
  <si>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</si>
  <si>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</si>
  <si>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</si>
  <si>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</si>
  <si>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</si>
  <si>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</si>
  <si>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</si>
  <si>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</si>
  <si>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</si>
  <si>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</si>
  <si>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</si>
  <si>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</si>
  <si>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</si>
  <si>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</si>
  <si>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</si>
  <si>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</si>
  <si>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</si>
  <si>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</si>
  <si>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</si>
  <si>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</si>
  <si>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</si>
  <si>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</si>
  <si>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</si>
  <si>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</si>
  <si>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</si>
  <si>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</si>
  <si>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</si>
  <si>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</si>
  <si>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</si>
  <si>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</si>
  <si>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</si>
  <si>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</si>
  <si>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</si>
  <si>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</si>
  <si>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</si>
  <si>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</si>
  <si>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</si>
  <si>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</si>
  <si>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</si>
  <si>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</si>
  <si>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</si>
  <si>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</si>
  <si>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</si>
  <si>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</si>
  <si>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</si>
  <si>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</si>
  <si>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</si>
  <si>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</si>
  <si>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</si>
  <si>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</si>
  <si>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</si>
  <si>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</si>
  <si>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</si>
  <si>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</si>
  <si>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</si>
  <si>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</si>
  <si>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</si>
  <si>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</si>
  <si>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</si>
  <si>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</si>
  <si>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</si>
  <si>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</si>
  <si>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</si>
  <si>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</si>
  <si>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</si>
  <si>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</si>
  <si>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</si>
  <si>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</si>
  <si>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</si>
  <si>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</si>
  <si>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</si>
  <si>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</si>
  <si>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</si>
  <si>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</si>
  <si>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</si>
  <si>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</si>
  <si>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</si>
  <si>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</si>
  <si>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</si>
  <si>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</si>
  <si>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</si>
  <si>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</si>
  <si>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</si>
  <si>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</si>
  <si>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</si>
  <si>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</si>
  <si>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</si>
  <si>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</si>
  <si>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</si>
  <si>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</si>
  <si>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</si>
  <si>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</si>
  <si>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</si>
  <si>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</si>
  <si>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</si>
  <si>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</si>
  <si>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</si>
  <si>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</si>
  <si>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</si>
  <si>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</si>
  <si>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</si>
  <si>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</si>
  <si>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</si>
  <si>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</si>
  <si>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</si>
  <si>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</si>
  <si>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</si>
  <si>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</si>
  <si>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</si>
  <si>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</si>
  <si>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</si>
  <si>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</si>
  <si>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</si>
  <si>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</si>
  <si>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</si>
  <si>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</si>
  <si>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</si>
  <si>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</si>
  <si>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</si>
  <si>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</si>
  <si>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</si>
  <si>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</si>
  <si>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</si>
  <si>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</si>
  <si>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</si>
  <si>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</si>
  <si>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</si>
  <si>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</si>
  <si>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</si>
  <si>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</si>
  <si>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</si>
  <si>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</si>
  <si>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</si>
  <si>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</si>
  <si>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</si>
  <si>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</si>
  <si>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</si>
  <si>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</si>
  <si>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</si>
  <si>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</si>
  <si>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</si>
  <si>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</si>
  <si>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</si>
  <si>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</si>
  <si>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</si>
  <si>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</si>
  <si>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</si>
  <si>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</si>
  <si>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</si>
  <si>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</si>
  <si>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</si>
  <si>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</si>
  <si>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</si>
  <si>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</si>
  <si>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</si>
  <si>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</si>
  <si>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</si>
  <si>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</si>
  <si>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</si>
  <si>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</si>
  <si>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</si>
  <si>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</si>
  <si>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</si>
  <si>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</si>
  <si>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</si>
  <si>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</si>
  <si>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</si>
  <si>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</si>
  <si>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</si>
  <si>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</si>
  <si>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</si>
  <si>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</si>
  <si>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</si>
  <si>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</si>
  <si>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</si>
  <si>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</si>
  <si>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</si>
  <si>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</si>
  <si>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</si>
  <si>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</si>
  <si>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</si>
  <si>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</si>
  <si>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</si>
  <si>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</si>
  <si>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</si>
  <si>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</si>
  <si>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</si>
  <si>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</si>
  <si>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</si>
  <si>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</si>
  <si>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</si>
  <si>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</si>
  <si>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</si>
  <si>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</si>
  <si>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</si>
  <si>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</si>
  <si>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</si>
  <si>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</si>
  <si>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</si>
  <si>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</si>
  <si>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</si>
  <si>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</si>
  <si>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</si>
  <si>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</si>
  <si>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</si>
  <si>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</si>
  <si>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</si>
  <si>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</si>
  <si>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</si>
  <si>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</si>
  <si>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</si>
  <si>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</si>
  <si>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</si>
  <si>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</si>
  <si>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</si>
  <si>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</si>
  <si>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</si>
  <si>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</si>
  <si>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</si>
  <si>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</si>
  <si>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</si>
  <si>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</si>
  <si>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</si>
  <si>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</si>
  <si>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</si>
  <si>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</si>
  <si>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</si>
  <si>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</si>
  <si>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</si>
  <si>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</si>
  <si>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</si>
  <si>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</si>
  <si>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</si>
  <si>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</si>
  <si>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</si>
  <si>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</si>
  <si>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</si>
  <si>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</si>
  <si>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</si>
  <si>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</si>
  <si>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</si>
  <si>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</si>
  <si>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</si>
  <si>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</si>
  <si>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</si>
  <si>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</si>
  <si>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</si>
  <si>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</si>
  <si>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</si>
  <si>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</si>
  <si>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</si>
  <si>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</si>
  <si>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</si>
  <si>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</si>
  <si>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</si>
  <si>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</si>
  <si>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</si>
  <si>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</si>
  <si>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</si>
  <si>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</si>
  <si>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</si>
  <si>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</si>
  <si>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</si>
  <si>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</si>
  <si>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</si>
  <si>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</si>
  <si>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</si>
  <si>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</si>
  <si>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</si>
  <si>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</si>
  <si>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</si>
  <si>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</si>
  <si>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</si>
  <si>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</si>
  <si>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</si>
  <si>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</si>
  <si>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</si>
  <si>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</si>
  <si>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</si>
  <si>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</si>
  <si>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</si>
  <si>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</si>
  <si>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</si>
  <si>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</si>
  <si>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</si>
  <si>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</si>
  <si>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</si>
  <si>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</si>
  <si>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</si>
  <si>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</si>
  <si>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</si>
  <si>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</si>
  <si>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</si>
  <si>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</si>
  <si>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</si>
  <si>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</si>
  <si>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</si>
  <si>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</si>
  <si>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</si>
  <si>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</si>
  <si>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</si>
  <si>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</si>
  <si>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</si>
  <si>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</si>
  <si>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</si>
  <si>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</si>
  <si>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</si>
  <si>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</si>
  <si>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</si>
  <si>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</si>
  <si>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</si>
  <si>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</si>
  <si>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</si>
  <si>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</si>
  <si>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</si>
  <si>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</si>
  <si>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</si>
  <si>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</si>
  <si>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</si>
  <si>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</si>
  <si>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</si>
  <si>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</si>
  <si>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</si>
  <si>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</si>
  <si>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</si>
  <si>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</si>
  <si>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</si>
  <si>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</si>
  <si>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</si>
  <si>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</si>
  <si>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</si>
  <si>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</si>
  <si>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</si>
  <si>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</si>
  <si>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</si>
  <si>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</si>
  <si>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</si>
  <si>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</si>
  <si>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</si>
  <si>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</si>
  <si>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</si>
  <si>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</si>
  <si>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</si>
  <si>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</si>
  <si>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</si>
  <si>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</si>
  <si>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</si>
  <si>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</si>
  <si>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</si>
  <si>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</si>
  <si>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</si>
  <si>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</si>
  <si>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</si>
  <si>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</si>
  <si>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</si>
  <si>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</si>
  <si>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</si>
  <si>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</si>
  <si>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</si>
  <si>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</si>
  <si>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</si>
  <si>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</si>
  <si>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</si>
  <si>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</si>
  <si>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</si>
  <si>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</si>
  <si>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</si>
  <si>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</si>
  <si>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</si>
  <si>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</si>
  <si>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</si>
  <si>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</si>
  <si>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</si>
  <si>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</si>
  <si>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</si>
  <si>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</si>
  <si>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</si>
  <si>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</si>
  <si>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</si>
  <si>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</si>
  <si>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</si>
  <si>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</si>
  <si>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</si>
  <si>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</si>
  <si>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</si>
  <si>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</si>
  <si>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</si>
  <si>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</si>
  <si>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</si>
  <si>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</si>
  <si>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</si>
  <si>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</si>
  <si>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</si>
  <si>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</si>
  <si>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</si>
  <si>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</si>
  <si>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</si>
  <si>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</si>
  <si>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</si>
  <si>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</si>
  <si>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</si>
  <si>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</si>
  <si>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</si>
  <si>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</si>
  <si>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</si>
  <si>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</si>
  <si>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</si>
  <si>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</si>
  <si>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</si>
  <si>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</si>
  <si>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</si>
  <si>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</si>
  <si>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</si>
  <si>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</si>
  <si>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</si>
  <si>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</si>
  <si>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</si>
  <si>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</si>
  <si>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</si>
  <si>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</si>
  <si>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</si>
  <si>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</si>
  <si>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</si>
  <si>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</si>
  <si>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</si>
  <si>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</si>
  <si>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</si>
  <si>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</si>
  <si>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</si>
  <si>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</si>
  <si>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</si>
  <si>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</si>
  <si>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</si>
  <si>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</si>
  <si>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</si>
  <si>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</si>
  <si>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</si>
  <si>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</si>
  <si>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</si>
  <si>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</si>
  <si>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</si>
  <si>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</si>
  <si>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</si>
  <si>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</si>
  <si>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</si>
  <si>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</si>
  <si>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</si>
  <si>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</si>
  <si>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</si>
  <si>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</si>
  <si>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</si>
  <si>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</si>
  <si>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</si>
  <si>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</si>
  <si>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</si>
  <si>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</si>
  <si>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</si>
  <si>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</si>
  <si>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</si>
  <si>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</si>
  <si>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</si>
  <si>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</si>
  <si>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</si>
  <si>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</si>
  <si>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</si>
  <si>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</si>
  <si>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</si>
  <si>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</si>
  <si>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</si>
  <si>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</si>
  <si>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</si>
  <si>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</si>
  <si>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</si>
  <si>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</si>
  <si>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</si>
  <si>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</si>
  <si>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</si>
  <si>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</si>
  <si>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</si>
  <si>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</si>
  <si>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</si>
  <si>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</si>
  <si>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</si>
  <si>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</si>
  <si>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</si>
  <si>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</si>
  <si>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</si>
  <si>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</si>
  <si>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</si>
  <si>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</si>
  <si>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</si>
  <si>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</si>
  <si>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</si>
  <si>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</si>
  <si>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</si>
  <si>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</si>
  <si>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</si>
  <si>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</si>
  <si>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</si>
  <si>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</si>
  <si>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</si>
  <si>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</si>
  <si>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</si>
  <si>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</si>
  <si>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</si>
  <si>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</si>
  <si>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</si>
  <si>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</si>
  <si>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</si>
  <si>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</si>
  <si>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</si>
  <si>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</si>
  <si>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</si>
  <si>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</si>
  <si>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</si>
  <si>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</si>
  <si>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</si>
  <si>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</si>
  <si>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</si>
  <si>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</si>
  <si>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</si>
  <si>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</si>
  <si>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</si>
  <si>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</si>
  <si>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</si>
  <si>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</si>
  <si>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</si>
  <si>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</si>
  <si>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</si>
  <si>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</si>
  <si>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</si>
  <si>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</si>
  <si>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</si>
  <si>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</si>
  <si>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</si>
  <si>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</si>
  <si>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</si>
  <si>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</si>
  <si>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</si>
  <si>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</si>
  <si>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</si>
  <si>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</si>
  <si>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</si>
  <si>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</si>
  <si>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</si>
  <si>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</si>
  <si>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</si>
  <si>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</si>
  <si>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</si>
  <si>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</si>
  <si>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</si>
  <si>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</si>
  <si>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</si>
  <si>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</si>
  <si>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</si>
  <si>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</si>
  <si>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</si>
  <si>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</si>
  <si>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</si>
  <si>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</si>
  <si>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</si>
  <si>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</si>
  <si>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</si>
  <si>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</si>
  <si>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</si>
  <si>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</si>
  <si>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</si>
  <si>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</si>
  <si>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</si>
  <si>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</si>
  <si>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</si>
  <si>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</si>
  <si>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</si>
  <si>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</si>
  <si>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</si>
  <si>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</si>
  <si>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</si>
  <si>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</si>
  <si>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</si>
  <si>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</si>
  <si>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</si>
  <si>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</si>
  <si>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</si>
  <si>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</si>
  <si>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</si>
  <si>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</si>
  <si>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</si>
  <si>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</si>
  <si>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</si>
  <si>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</si>
  <si>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</si>
  <si>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</si>
  <si>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</si>
  <si>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</si>
  <si>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</si>
  <si>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</si>
  <si>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</si>
  <si>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</si>
  <si>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</si>
  <si>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</si>
  <si>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</si>
  <si>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</si>
  <si>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</si>
  <si>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</si>
  <si>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</si>
  <si>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</si>
  <si>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</si>
  <si>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</si>
  <si>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</si>
  <si>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</si>
  <si>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</si>
  <si>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</si>
  <si>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</si>
  <si>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</si>
  <si>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</si>
  <si>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</si>
  <si>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</si>
  <si>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</si>
  <si>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</si>
  <si>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</si>
  <si>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</si>
  <si>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</si>
  <si>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</si>
  <si>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</si>
  <si>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</si>
  <si>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</si>
  <si>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</si>
  <si>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</si>
  <si>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</si>
  <si>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</si>
  <si>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</si>
  <si>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</si>
  <si>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</si>
  <si>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</si>
  <si>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</si>
  <si>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</si>
  <si>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</si>
  <si>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</si>
  <si>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</si>
  <si>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</si>
  <si>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</si>
  <si>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</si>
  <si>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</si>
  <si>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</si>
  <si>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</si>
  <si>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</si>
  <si>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</si>
  <si>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</si>
  <si>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</si>
  <si>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</si>
  <si>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</si>
  <si>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</si>
  <si>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</si>
  <si>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</si>
  <si>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</si>
  <si>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</si>
  <si>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</si>
  <si>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</si>
  <si>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</si>
  <si>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</si>
  <si>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</si>
  <si>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</si>
  <si>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</si>
  <si>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</si>
  <si>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</si>
  <si>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</si>
  <si>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</si>
  <si>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</si>
  <si>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</si>
  <si>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</si>
  <si>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</si>
  <si>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</si>
  <si>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</si>
  <si>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</si>
  <si>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</si>
  <si>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</si>
  <si>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</si>
  <si>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</si>
  <si>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</si>
  <si>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</si>
  <si>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</si>
  <si>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</si>
  <si>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</si>
  <si>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</si>
  <si>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</si>
  <si>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</si>
  <si>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</si>
  <si>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</si>
  <si>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</si>
  <si>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</si>
  <si>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</si>
  <si>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</si>
  <si>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</si>
  <si>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</si>
  <si>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</si>
  <si>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</si>
  <si>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</si>
  <si>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</si>
  <si>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</si>
  <si>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</si>
  <si>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</si>
  <si>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</si>
  <si>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</si>
  <si>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</si>
  <si>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</si>
  <si>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</si>
  <si>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</si>
  <si>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</si>
  <si>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</si>
  <si>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</si>
  <si>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</si>
  <si>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</si>
  <si>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</si>
  <si>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</si>
  <si>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</si>
  <si>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</si>
  <si>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</si>
  <si>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</si>
  <si>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</si>
  <si>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</si>
  <si>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</si>
  <si>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</si>
  <si>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</si>
  <si>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</si>
  <si>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</si>
  <si>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</si>
  <si>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</si>
  <si>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</si>
  <si>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</si>
  <si>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</si>
  <si>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</si>
  <si>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</si>
  <si>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</si>
  <si>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</si>
  <si>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</si>
  <si>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</si>
  <si>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</si>
  <si>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</si>
  <si>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</si>
  <si>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</si>
  <si>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</si>
  <si>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</si>
  <si>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</si>
  <si>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</si>
  <si>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</si>
  <si>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</si>
  <si>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</si>
  <si>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</si>
  <si>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</si>
  <si>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</si>
  <si>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</si>
  <si>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</si>
  <si>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</si>
  <si>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</si>
  <si>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</si>
  <si>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</si>
  <si>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</si>
  <si>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</si>
  <si>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</si>
  <si>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</si>
  <si>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</si>
  <si>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</si>
  <si>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</si>
  <si>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</si>
  <si>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</si>
  <si>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</si>
  <si>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</si>
  <si>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</si>
  <si>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</si>
  <si>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</si>
  <si>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</si>
  <si>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</si>
  <si>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</si>
  <si>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</si>
  <si>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</si>
  <si>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</si>
  <si>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</si>
  <si>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</si>
  <si>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</si>
  <si>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</si>
  <si>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</si>
  <si>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</si>
  <si>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</si>
  <si>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</si>
  <si>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</si>
  <si>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</si>
  <si>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</si>
  <si>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</si>
  <si>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</si>
  <si>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</si>
  <si>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</si>
  <si>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</si>
  <si>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</si>
  <si>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</si>
  <si>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</si>
  <si>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</si>
  <si>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</si>
  <si>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</si>
  <si>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</si>
  <si>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</si>
  <si>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</si>
  <si>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</si>
  <si>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</si>
  <si>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</si>
  <si>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</si>
  <si>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</si>
  <si>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</si>
  <si>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</si>
  <si>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</si>
  <si>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</si>
  <si>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</si>
  <si>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</si>
  <si>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</si>
  <si>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</si>
  <si>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</si>
  <si>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</si>
  <si>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</si>
  <si>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</si>
  <si>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</si>
  <si>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</si>
  <si>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</si>
  <si>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</si>
  <si>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</si>
  <si>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</si>
  <si>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</si>
  <si>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</si>
  <si>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</si>
  <si>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</si>
  <si>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</si>
  <si>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</si>
  <si>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</si>
  <si>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</si>
  <si>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</si>
  <si>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</si>
  <si>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</si>
  <si>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</si>
  <si>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</si>
  <si>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</si>
  <si>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</si>
  <si>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</si>
  <si>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</si>
  <si>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</si>
  <si>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</si>
  <si>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</si>
  <si>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</si>
  <si>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</si>
  <si>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</si>
  <si>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</si>
  <si>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</si>
  <si>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</si>
  <si>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</si>
  <si>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</si>
  <si>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</si>
  <si>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</si>
  <si>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</si>
  <si>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</si>
  <si>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</si>
  <si>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</si>
  <si>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</si>
  <si>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</si>
  <si>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</si>
  <si>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</si>
  <si>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</si>
  <si>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</si>
  <si>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</si>
  <si>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</si>
  <si>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</si>
  <si>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</si>
  <si>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</si>
  <si>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</si>
  <si>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</si>
  <si>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</si>
  <si>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</si>
  <si>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</si>
  <si>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</si>
  <si>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</si>
  <si>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</si>
  <si>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</si>
  <si>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</si>
  <si>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</si>
  <si>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</si>
  <si>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</si>
  <si>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</si>
  <si>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</si>
  <si>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</si>
  <si>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</si>
  <si>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</si>
  <si>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</si>
  <si>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</si>
  <si>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</si>
  <si>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</si>
  <si>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</si>
  <si>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</si>
  <si>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</si>
  <si>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</si>
  <si>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</si>
  <si>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</si>
  <si>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</si>
  <si>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</si>
  <si>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</si>
  <si>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</si>
  <si>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</si>
  <si>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</si>
  <si>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</si>
  <si>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</si>
  <si>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</si>
  <si>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</si>
  <si>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</si>
  <si>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</si>
  <si>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</si>
  <si>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</si>
  <si>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</si>
  <si>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</si>
  <si>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</si>
  <si>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</si>
  <si>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</si>
  <si>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</si>
  <si>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</si>
  <si>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</si>
  <si>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</si>
  <si>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</si>
  <si>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</si>
  <si>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</si>
  <si>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</si>
  <si>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</si>
  <si>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</si>
  <si>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</si>
  <si>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</si>
  <si>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</si>
  <si>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</si>
  <si>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</si>
  <si>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</si>
  <si>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</si>
  <si>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</si>
  <si>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</si>
  <si>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</si>
  <si>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</si>
  <si>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</si>
  <si>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</si>
  <si>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</si>
  <si>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</si>
  <si>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</si>
  <si>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</si>
  <si>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</si>
  <si>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</si>
  <si>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</si>
  <si>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</si>
  <si>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</si>
  <si>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</si>
  <si>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</si>
  <si>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</si>
  <si>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</si>
  <si>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</si>
  <si>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</si>
  <si>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</si>
  <si>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</si>
  <si>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</si>
  <si>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</si>
  <si>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</si>
  <si>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</si>
  <si>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</si>
  <si>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</si>
  <si>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</si>
  <si>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</si>
  <si>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</si>
  <si>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</si>
  <si>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</si>
  <si>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</si>
  <si>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</si>
  <si>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</si>
  <si>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</si>
  <si>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</si>
  <si>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</si>
  <si>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</si>
  <si>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</si>
  <si>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</si>
  <si>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</si>
  <si>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</si>
  <si>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</si>
  <si>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</si>
  <si>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</si>
  <si>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</si>
  <si>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</si>
  <si>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</si>
  <si>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</si>
  <si>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</si>
  <si>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</si>
  <si>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</si>
  <si>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</si>
  <si>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</si>
  <si>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</si>
  <si>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</si>
  <si>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</si>
  <si>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</si>
  <si>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</si>
  <si>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</si>
  <si>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</si>
  <si>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</si>
  <si>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</si>
  <si>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</si>
  <si>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</si>
  <si>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</si>
  <si>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</si>
  <si>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</si>
  <si>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</si>
  <si>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</si>
  <si>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</si>
  <si>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</si>
  <si>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</si>
  <si>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</si>
  <si>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</si>
  <si>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</si>
  <si>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</si>
  <si>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</si>
  <si>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</si>
  <si>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</si>
  <si>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</si>
  <si>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</si>
  <si>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</si>
  <si>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</si>
  <si>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</si>
  <si>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</si>
  <si>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</si>
  <si>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</si>
  <si>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</si>
  <si>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</si>
  <si>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</si>
  <si>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</si>
  <si>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</si>
  <si>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</si>
  <si>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</si>
  <si>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</si>
  <si>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</si>
  <si>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</si>
  <si>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</si>
  <si>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</si>
  <si>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</si>
  <si>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</si>
  <si>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</si>
  <si>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</si>
  <si>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</si>
  <si>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</si>
  <si>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</si>
  <si>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</si>
  <si>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</si>
  <si>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</si>
  <si>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</si>
  <si>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</si>
  <si>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</si>
  <si>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</si>
  <si>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</si>
  <si>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</si>
  <si>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</si>
  <si>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</si>
  <si>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</si>
  <si>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</si>
  <si>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</si>
  <si>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</si>
  <si>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</si>
  <si>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</si>
  <si>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</si>
  <si>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</si>
  <si>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</si>
  <si>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</si>
  <si>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</si>
  <si>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</si>
  <si>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</si>
  <si>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</si>
  <si>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</si>
  <si>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</si>
  <si>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</si>
  <si>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</si>
  <si>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</si>
  <si>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</si>
  <si>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</si>
  <si>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</si>
  <si>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</si>
  <si>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</si>
  <si>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</si>
  <si>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</si>
  <si>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</si>
  <si>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</si>
  <si>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</si>
  <si>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</si>
  <si>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</si>
  <si>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</si>
  <si>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</si>
  <si>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</si>
  <si>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</si>
  <si>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</si>
  <si>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</si>
  <si>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</si>
  <si>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</si>
  <si>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</si>
  <si>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</si>
  <si>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</si>
  <si>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</si>
  <si>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</si>
  <si>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</si>
  <si>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</si>
  <si>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</si>
  <si>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</si>
  <si>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</si>
  <si>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</si>
  <si>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</si>
  <si>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</si>
  <si>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</si>
  <si>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</si>
  <si>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</si>
  <si>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</si>
  <si>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</si>
  <si>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</si>
  <si>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</si>
  <si>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</si>
  <si>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</si>
  <si>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</si>
  <si>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</si>
  <si>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</si>
  <si>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</si>
  <si>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</si>
  <si>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</si>
  <si>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</si>
  <si>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</si>
  <si>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</si>
  <si>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</si>
  <si>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</si>
  <si>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</si>
  <si>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</si>
  <si>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</si>
  <si>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</si>
  <si>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</si>
  <si>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</si>
  <si>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</si>
  <si>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</si>
  <si>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</si>
  <si>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</si>
  <si>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</si>
  <si>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</si>
  <si>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</si>
  <si>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</si>
  <si>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</si>
  <si>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</si>
  <si>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</si>
  <si>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</si>
  <si>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</si>
  <si>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</si>
  <si>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</si>
  <si>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</si>
  <si>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</si>
  <si>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</si>
  <si>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</si>
  <si>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</si>
  <si>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</si>
  <si>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</si>
  <si>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</si>
  <si>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</si>
  <si>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</si>
  <si>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</si>
  <si>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</si>
  <si>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</si>
  <si>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</si>
  <si>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</si>
  <si>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</si>
  <si>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</si>
  <si>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</si>
  <si>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</si>
  <si>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</si>
  <si>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</si>
  <si>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</si>
  <si>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</si>
  <si>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</si>
  <si>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</si>
  <si>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</si>
  <si>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</si>
  <si>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</si>
  <si>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</si>
  <si>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</si>
  <si>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</si>
  <si>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</si>
  <si>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</si>
  <si>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</si>
  <si>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</si>
  <si>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</si>
  <si>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</si>
  <si>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</si>
  <si>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</si>
  <si>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</si>
  <si>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</si>
  <si>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</si>
  <si>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</si>
  <si>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</si>
  <si>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</si>
  <si>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</si>
  <si>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</si>
  <si>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</si>
  <si>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</si>
  <si>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</si>
  <si>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</si>
  <si>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</si>
  <si>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</si>
  <si>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</si>
  <si>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</si>
  <si>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</si>
  <si>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</si>
  <si>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</si>
  <si>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</si>
  <si>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</si>
  <si>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</si>
  <si>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</si>
  <si>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</si>
  <si>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</si>
  <si>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</si>
  <si>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</si>
  <si>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</si>
  <si>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</si>
  <si>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</si>
  <si>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</si>
  <si>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</si>
  <si>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</si>
  <si>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</si>
  <si>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</si>
  <si>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</si>
  <si>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</si>
  <si>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</si>
  <si>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</si>
  <si>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</si>
  <si>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</si>
  <si>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</si>
  <si>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</si>
  <si>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</si>
  <si>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</si>
  <si>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</si>
  <si>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</si>
  <si>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</si>
  <si>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</si>
  <si>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</si>
  <si>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</si>
  <si>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</si>
  <si>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</si>
  <si>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</si>
  <si>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</si>
  <si>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</si>
  <si>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</si>
  <si>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</si>
  <si>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</si>
  <si>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</si>
  <si>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</si>
  <si>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</si>
  <si>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</si>
  <si>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</si>
  <si>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</si>
  <si>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</si>
  <si>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</si>
  <si>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</si>
  <si>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</si>
  <si>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</si>
  <si>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</si>
  <si>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</si>
  <si>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</si>
  <si>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</si>
  <si>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</si>
  <si>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</si>
  <si>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</si>
  <si>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</si>
  <si>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</si>
  <si>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</si>
  <si>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</si>
  <si>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</si>
  <si>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</si>
  <si>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</si>
  <si>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</si>
  <si>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</si>
  <si>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</si>
  <si>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</si>
  <si>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</si>
  <si>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</si>
  <si>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</si>
  <si>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</si>
  <si>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</si>
  <si>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</si>
  <si>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</si>
  <si>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</si>
  <si>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</si>
  <si>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</si>
  <si>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</si>
  <si>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</si>
  <si>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</si>
  <si>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</si>
  <si>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</si>
  <si>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</si>
  <si>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</si>
  <si>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</si>
  <si>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</si>
  <si>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</si>
  <si>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</si>
  <si>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</si>
  <si>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</si>
  <si>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</si>
  <si>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</si>
  <si>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</si>
  <si>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</si>
  <si>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</si>
  <si>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</si>
  <si>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</si>
  <si>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</si>
  <si>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</si>
  <si>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</si>
  <si>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</si>
  <si>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</si>
  <si>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</si>
  <si>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</si>
  <si>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</si>
  <si>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</si>
  <si>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</si>
  <si>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</si>
  <si>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</si>
  <si>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</si>
  <si>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</si>
  <si>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</si>
  <si>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</si>
  <si>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</si>
  <si>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</si>
  <si>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</si>
  <si>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</si>
  <si>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</si>
  <si>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</si>
  <si>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</si>
  <si>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</si>
  <si>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</si>
  <si>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</si>
  <si>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</si>
  <si>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</si>
  <si>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</si>
  <si>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</si>
  <si>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</si>
  <si>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</si>
  <si>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</si>
  <si>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</si>
  <si>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</si>
  <si>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</si>
  <si>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</si>
  <si>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</si>
  <si>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</si>
  <si>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</si>
  <si>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</si>
  <si>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</si>
  <si>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</si>
  <si>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</si>
  <si>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</si>
  <si>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</si>
  <si>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</si>
  <si>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</si>
  <si>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</si>
  <si>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</si>
  <si>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</si>
  <si>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</si>
  <si>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</si>
  <si>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</si>
  <si>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</si>
  <si>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</si>
  <si>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</si>
  <si>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</si>
  <si>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</si>
  <si>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</si>
  <si>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</si>
  <si>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</si>
  <si>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</si>
  <si>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</si>
  <si>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</si>
  <si>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</si>
  <si>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</si>
  <si>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</si>
  <si>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</si>
  <si>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</si>
  <si>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</si>
  <si>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</si>
  <si>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</si>
  <si>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</si>
  <si>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</si>
  <si>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</si>
  <si>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</si>
  <si>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</si>
  <si>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</si>
  <si>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</si>
  <si>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</si>
  <si>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</si>
  <si>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</si>
  <si>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</si>
  <si>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</si>
  <si>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</si>
  <si>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</si>
  <si>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</si>
  <si>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</si>
  <si>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</si>
  <si>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</si>
  <si>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</si>
  <si>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</si>
  <si>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</si>
  <si>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</si>
  <si>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</si>
  <si>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</si>
  <si>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</si>
  <si>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</si>
  <si>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</si>
  <si>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</si>
  <si>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</si>
  <si>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</si>
  <si>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</si>
  <si>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</si>
  <si>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</si>
  <si>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</si>
  <si>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</si>
  <si>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</si>
  <si>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</si>
  <si>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</si>
  <si>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</si>
  <si>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</si>
  <si>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</si>
  <si>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</si>
  <si>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</si>
  <si>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</si>
  <si>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</si>
  <si>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</si>
  <si>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</si>
  <si>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</si>
  <si>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</si>
  <si>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</si>
  <si>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</si>
  <si>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</si>
  <si>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</si>
  <si>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</si>
  <si>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</si>
  <si>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</si>
  <si>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</si>
  <si>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</si>
  <si>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</si>
  <si>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</si>
  <si>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</si>
  <si>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</si>
  <si>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</si>
  <si>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</si>
  <si>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</si>
  <si>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</si>
  <si>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</si>
  <si>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</si>
  <si>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</si>
  <si>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</si>
  <si>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</si>
  <si>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</si>
  <si>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</si>
  <si>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</si>
  <si>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</si>
  <si>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</si>
  <si>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</si>
  <si>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</si>
  <si>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</si>
  <si>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</si>
  <si>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</si>
  <si>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</si>
  <si>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</si>
  <si>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</si>
  <si>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</si>
  <si>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</si>
  <si>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</si>
  <si>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</si>
  <si>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</si>
  <si>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</si>
  <si>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</si>
  <si>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</si>
  <si>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</si>
  <si>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</si>
  <si>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</si>
  <si>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</si>
  <si>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</si>
  <si>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</si>
  <si>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</si>
  <si>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</si>
  <si>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</si>
  <si>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</si>
  <si>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</si>
  <si>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</si>
  <si>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</si>
  <si>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</si>
  <si>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</si>
  <si>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</si>
  <si>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</si>
  <si>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</si>
  <si>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</si>
  <si>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</si>
  <si>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</si>
  <si>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</si>
  <si>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</si>
  <si>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</si>
  <si>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</si>
  <si>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</si>
  <si>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</si>
  <si>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</si>
  <si>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</si>
  <si>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</si>
  <si>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</si>
  <si>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</si>
  <si>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</si>
  <si>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</si>
  <si>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</si>
  <si>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</si>
  <si>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</si>
  <si>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</si>
  <si>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</si>
  <si>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</si>
  <si>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</si>
  <si>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</si>
  <si>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</si>
  <si>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</si>
  <si>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</si>
  <si>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</si>
  <si>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</si>
  <si>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</si>
  <si>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</si>
  <si>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</si>
  <si>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</si>
  <si>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</si>
  <si>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</si>
  <si>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</si>
  <si>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</si>
  <si>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</si>
  <si>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</si>
  <si>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</si>
  <si>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</si>
  <si>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</si>
  <si>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</si>
  <si>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</si>
  <si>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</si>
  <si>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</si>
  <si>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</si>
  <si>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</si>
  <si>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</si>
  <si>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</si>
  <si>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</si>
  <si>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</si>
  <si>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</si>
  <si>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</si>
  <si>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</si>
  <si>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</si>
  <si>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</si>
  <si>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</si>
  <si>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</si>
  <si>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</si>
  <si>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</si>
  <si>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</si>
  <si>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</si>
  <si>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</si>
  <si>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</si>
  <si>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</si>
  <si>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</si>
  <si>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</si>
  <si>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</si>
  <si>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</si>
  <si>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</si>
  <si>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</si>
  <si>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</si>
  <si>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</si>
  <si>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</si>
  <si>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</si>
  <si>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</si>
  <si>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</si>
  <si>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</si>
  <si>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</si>
  <si>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</si>
  <si>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</si>
  <si>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</si>
  <si>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</si>
  <si>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</si>
  <si>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</si>
  <si>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</si>
  <si>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</si>
  <si>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</si>
  <si>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</si>
  <si>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</si>
  <si>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</si>
  <si>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</si>
  <si>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</si>
  <si>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</si>
  <si>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</si>
  <si>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</si>
  <si>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</si>
  <si>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</si>
  <si>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</si>
  <si>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</si>
  <si>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</si>
  <si>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</si>
  <si>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</si>
  <si>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</si>
  <si>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</si>
  <si>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</si>
  <si>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</si>
  <si>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</si>
  <si>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</si>
  <si>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</si>
  <si>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</si>
  <si>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</si>
  <si>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</si>
  <si>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</si>
  <si>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</si>
  <si>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</si>
  <si>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</si>
  <si>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</si>
  <si>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</si>
  <si>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</si>
  <si>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</si>
  <si>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</si>
  <si>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</si>
  <si>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</si>
  <si>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</si>
  <si>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</si>
  <si>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</si>
  <si>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</si>
  <si>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</si>
  <si>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</si>
  <si>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</si>
  <si>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</si>
  <si>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</si>
  <si>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</si>
  <si>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</si>
  <si>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</si>
  <si>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</si>
  <si>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</si>
  <si>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</si>
  <si>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</si>
  <si>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</si>
  <si>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</si>
  <si>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</si>
  <si>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</si>
  <si>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</si>
  <si>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</si>
  <si>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</si>
  <si>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</si>
  <si>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</si>
  <si>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</si>
  <si>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</si>
  <si>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</si>
  <si>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</si>
  <si>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</si>
  <si>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</si>
  <si>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</si>
  <si>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</si>
  <si>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</si>
  <si>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</si>
  <si>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</si>
  <si>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</si>
  <si>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</si>
  <si>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</si>
  <si>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</si>
  <si>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</si>
  <si>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</si>
  <si>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</si>
  <si>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</si>
  <si>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</si>
  <si>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</si>
  <si>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</si>
  <si>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</si>
  <si>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</si>
  <si>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</si>
  <si>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</si>
  <si>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</si>
  <si>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</si>
  <si>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</si>
  <si>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</si>
  <si>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</si>
  <si>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</si>
  <si>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</si>
  <si>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</si>
  <si>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</si>
  <si>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</si>
  <si>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</si>
  <si>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</si>
  <si>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</si>
  <si>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</si>
  <si>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</si>
  <si>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</si>
  <si>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</si>
  <si>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</si>
  <si>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</si>
  <si>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</si>
  <si>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</si>
  <si>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</si>
  <si>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</si>
  <si>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</si>
  <si>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</si>
  <si>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</si>
  <si>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</si>
  <si>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</si>
  <si>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</si>
  <si>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</si>
  <si>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</si>
  <si>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</si>
  <si>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</si>
  <si>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</si>
  <si>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</si>
  <si>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</si>
  <si>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</si>
  <si>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</si>
  <si>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</si>
  <si>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</si>
  <si>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</si>
  <si>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</si>
  <si>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</si>
  <si>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</si>
  <si>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</si>
  <si>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</si>
  <si>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</si>
  <si>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</si>
  <si>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</si>
  <si>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</si>
  <si>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</si>
  <si>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</si>
  <si>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</si>
  <si>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</si>
  <si>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</si>
  <si>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</si>
  <si>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</si>
  <si>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</si>
  <si>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</si>
  <si>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</si>
  <si>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</si>
  <si>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</si>
  <si>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</si>
  <si>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</si>
  <si>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</si>
  <si>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</si>
  <si>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</si>
  <si>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</si>
  <si>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</si>
  <si>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</si>
  <si>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</si>
  <si>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</si>
  <si>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</si>
  <si>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</si>
  <si>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</si>
  <si>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</si>
  <si>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</si>
  <si>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</si>
  <si>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</si>
  <si>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</si>
  <si>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</si>
  <si>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</si>
  <si>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</si>
  <si>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</si>
  <si>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</si>
  <si>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</si>
  <si>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</si>
  <si>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</si>
  <si>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</si>
  <si>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</si>
  <si>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</si>
  <si>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</si>
  <si>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</si>
  <si>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</si>
  <si>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</si>
  <si>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</si>
  <si>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</si>
  <si>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</si>
  <si>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</si>
  <si>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</si>
  <si>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</si>
  <si>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</si>
  <si>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</si>
  <si>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</si>
  <si>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</si>
  <si>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</si>
  <si>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</si>
  <si>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</si>
  <si>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</si>
  <si>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</si>
  <si>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</si>
  <si>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</si>
  <si>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</si>
  <si>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</si>
  <si>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</si>
  <si>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</si>
  <si>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</si>
  <si>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</si>
  <si>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</si>
  <si>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</si>
  <si>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</si>
  <si>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</si>
  <si>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</si>
  <si>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</si>
  <si>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</si>
  <si>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</si>
  <si>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</si>
  <si>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</si>
  <si>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</si>
  <si>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</si>
  <si>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</si>
  <si>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</si>
  <si>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</si>
  <si>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</si>
  <si>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</si>
  <si>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</si>
  <si>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</si>
  <si>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</si>
  <si>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</si>
  <si>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</si>
  <si>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</si>
  <si>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</si>
  <si>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</si>
  <si>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</si>
  <si>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</si>
  <si>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</si>
  <si>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</si>
  <si>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</si>
  <si>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</si>
  <si>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</si>
  <si>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</si>
  <si>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</si>
  <si>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</si>
  <si>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</si>
  <si>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</si>
  <si>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</si>
  <si>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</si>
  <si>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</si>
  <si>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</si>
  <si>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</si>
  <si>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</si>
  <si>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</si>
  <si>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</si>
  <si>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</si>
  <si>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</si>
  <si>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</si>
  <si>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</si>
  <si>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</si>
  <si>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</si>
  <si>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</si>
  <si>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</si>
  <si>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</si>
  <si>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</si>
  <si>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</si>
  <si>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</si>
  <si>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</si>
  <si>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</si>
  <si>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</si>
  <si>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</si>
  <si>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</si>
  <si>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</si>
  <si>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</si>
  <si>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</si>
  <si>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</si>
  <si>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</si>
  <si>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</si>
  <si>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</si>
  <si>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</si>
  <si>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</si>
  <si>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</si>
  <si>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</si>
  <si>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</si>
  <si>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</si>
  <si>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</si>
  <si>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</si>
  <si>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</si>
  <si>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</si>
  <si>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</si>
  <si>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</si>
  <si>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</si>
  <si>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</si>
  <si>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</si>
  <si>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</si>
  <si>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</si>
  <si>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</si>
  <si>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</si>
  <si>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</si>
  <si>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</si>
  <si>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</si>
  <si>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</si>
  <si>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</si>
  <si>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</si>
  <si>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</si>
  <si>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</si>
  <si>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</si>
  <si>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</si>
  <si>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</si>
  <si>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</si>
  <si>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</si>
  <si>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</si>
  <si>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</si>
  <si>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</si>
  <si>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</si>
  <si>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</si>
  <si>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</si>
  <si>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</si>
  <si>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</si>
  <si>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</si>
  <si>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</si>
  <si>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</si>
  <si>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</si>
  <si>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</si>
  <si>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</si>
  <si>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</si>
  <si>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</si>
  <si>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</si>
  <si>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</si>
  <si>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</si>
  <si>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</si>
  <si>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</si>
  <si>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</si>
  <si>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</si>
  <si>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</si>
  <si>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</si>
  <si>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</si>
  <si>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</si>
  <si>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</si>
  <si>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</si>
  <si>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</si>
  <si>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</si>
  <si>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</si>
  <si>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</si>
  <si>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</si>
  <si>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</si>
  <si>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</si>
  <si>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</si>
  <si>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</si>
  <si>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</si>
  <si>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</si>
  <si>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</si>
  <si>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</si>
  <si>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</si>
  <si>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</si>
  <si>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</si>
  <si>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</si>
  <si>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</si>
  <si>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</si>
  <si>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</si>
  <si>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</si>
  <si>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</si>
  <si>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</si>
  <si>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</si>
  <si>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</si>
  <si>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</si>
  <si>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</si>
  <si>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</si>
  <si>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</si>
  <si>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</si>
  <si>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</si>
  <si>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</si>
  <si>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</si>
  <si>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</si>
  <si>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</si>
  <si>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</si>
  <si>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</si>
  <si>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</si>
  <si>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</si>
  <si>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</si>
  <si>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</si>
  <si>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</si>
  <si>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</si>
  <si>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</si>
  <si>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</si>
  <si>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</si>
  <si>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</si>
  <si>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</si>
  <si>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</si>
  <si>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</si>
  <si>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</si>
  <si>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</si>
  <si>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</si>
  <si>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</si>
  <si>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</si>
  <si>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</si>
  <si>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</si>
  <si>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</si>
  <si>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</si>
  <si>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</si>
  <si>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</si>
  <si>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</si>
  <si>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</si>
  <si>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</si>
  <si>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</si>
  <si>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</si>
  <si>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</si>
  <si>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</si>
  <si>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</si>
  <si>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</si>
  <si>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</si>
  <si>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</si>
  <si>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</si>
  <si>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</si>
  <si>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</si>
  <si>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</si>
  <si>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</si>
  <si>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</si>
  <si>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</si>
  <si>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</si>
  <si>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</si>
  <si>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</si>
  <si>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</si>
  <si>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</si>
  <si>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</si>
  <si>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</si>
  <si>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</si>
  <si>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</si>
  <si>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</si>
  <si>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</si>
  <si>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</si>
  <si>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</si>
  <si>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</si>
  <si>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</si>
  <si>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</si>
  <si>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</si>
  <si>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</si>
  <si>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</si>
  <si>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</si>
  <si>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</si>
  <si>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</si>
  <si>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</si>
  <si>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</si>
  <si>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</si>
  <si>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</si>
  <si>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</si>
  <si>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</si>
  <si>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</si>
  <si>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</si>
  <si>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</si>
  <si>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</si>
  <si>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</si>
  <si>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</si>
  <si>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</si>
  <si>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</si>
  <si>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</si>
  <si>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</si>
  <si>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</si>
  <si>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</si>
  <si>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</si>
  <si>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</si>
  <si>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</si>
  <si>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</si>
  <si>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</si>
  <si>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</si>
  <si>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</si>
  <si>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</si>
  <si>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</si>
  <si>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</si>
  <si>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</si>
  <si>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</si>
  <si>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</si>
  <si>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</si>
  <si>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</si>
  <si>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</si>
  <si>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</si>
  <si>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</si>
  <si>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</si>
  <si>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</si>
  <si>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</si>
  <si>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</si>
  <si>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</si>
  <si>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</si>
  <si>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</si>
  <si>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</si>
  <si>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</si>
  <si>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</si>
  <si>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</si>
  <si>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</si>
  <si>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</si>
  <si>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</si>
  <si>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</si>
  <si>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</si>
  <si>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</si>
  <si>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</si>
  <si>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</si>
  <si>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</si>
  <si>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</si>
  <si>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</si>
  <si>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</si>
  <si>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</si>
  <si>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</si>
  <si>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</si>
  <si>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</si>
  <si>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</si>
  <si>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</si>
  <si>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</si>
  <si>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</si>
  <si>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</si>
  <si>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</si>
  <si>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</si>
  <si>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</si>
  <si>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</si>
  <si>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</si>
  <si>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</si>
  <si>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</si>
  <si>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</si>
  <si>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</si>
  <si>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</si>
  <si>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</si>
  <si>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</si>
  <si>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</si>
  <si>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</si>
  <si>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</si>
  <si>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</si>
  <si>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</si>
  <si>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</si>
  <si>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</si>
  <si>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</si>
  <si>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</si>
  <si>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</si>
  <si>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</si>
  <si>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</si>
  <si>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</si>
  <si>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</si>
  <si>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</si>
  <si>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</si>
  <si>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</si>
  <si>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</si>
  <si>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</si>
  <si>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</si>
  <si>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</si>
  <si>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</si>
  <si>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</si>
  <si>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</si>
  <si>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</si>
  <si>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</si>
  <si>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</si>
  <si>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</si>
  <si>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</si>
  <si>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</si>
  <si>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</si>
  <si>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</si>
  <si>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</si>
  <si>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</si>
  <si>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</si>
  <si>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</si>
  <si>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</si>
  <si>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</si>
  <si>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</si>
  <si>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</si>
  <si>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</si>
  <si>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</si>
  <si>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</si>
  <si>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</si>
  <si>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</si>
  <si>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</si>
  <si>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</si>
  <si>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</si>
  <si>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</si>
  <si>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</si>
  <si>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</si>
  <si>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</si>
  <si>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</si>
  <si>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</si>
  <si>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</si>
  <si>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</si>
  <si>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</si>
  <si>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</si>
  <si>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</si>
  <si>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</si>
  <si>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</si>
  <si>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</si>
  <si>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</si>
  <si>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</si>
  <si>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</si>
  <si>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</si>
  <si>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</si>
  <si>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</si>
  <si>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</si>
  <si>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</si>
  <si>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</si>
  <si>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</si>
  <si>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</si>
  <si>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</si>
  <si>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</si>
  <si>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</si>
  <si>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</si>
  <si>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</si>
  <si>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</si>
  <si>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</si>
  <si>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</si>
  <si>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</si>
  <si>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</si>
  <si>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</si>
  <si>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</si>
  <si>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</si>
  <si>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</si>
  <si>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</si>
  <si>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</si>
  <si>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</si>
  <si>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</si>
  <si>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</si>
  <si>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</si>
  <si>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</si>
  <si>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</si>
  <si>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</si>
  <si>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</si>
  <si>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</si>
  <si>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</si>
  <si>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</si>
  <si>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</si>
  <si>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</si>
  <si>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</si>
  <si>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</si>
  <si>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</si>
  <si>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</si>
  <si>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</si>
  <si>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</si>
  <si>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</si>
  <si>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</si>
  <si>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</si>
  <si>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</si>
  <si>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</si>
  <si>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</si>
  <si>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</si>
  <si>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</si>
  <si>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</si>
  <si>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</si>
  <si>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</si>
  <si>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</si>
  <si>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</si>
  <si>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</si>
  <si>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</si>
  <si>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</si>
  <si>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</si>
  <si>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</si>
  <si>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</si>
  <si>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</si>
  <si>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</si>
  <si>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</si>
  <si>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</si>
  <si>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</si>
  <si>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</si>
  <si>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</si>
  <si>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</si>
  <si>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</si>
  <si>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</si>
  <si>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</si>
  <si>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</si>
  <si>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</si>
  <si>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</si>
  <si>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</si>
  <si>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</si>
  <si>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</si>
  <si>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</si>
  <si>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</si>
  <si>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</si>
  <si>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</si>
  <si>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</si>
  <si>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</si>
  <si>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</si>
  <si>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</si>
  <si>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</si>
  <si>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</si>
  <si>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</si>
  <si>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</si>
  <si>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</si>
  <si>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</si>
  <si>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</si>
  <si>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</si>
  <si>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</si>
  <si>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</si>
  <si>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</si>
  <si>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</si>
  <si>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</si>
  <si>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</si>
  <si>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</si>
  <si>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</si>
  <si>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</si>
  <si>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</si>
  <si>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</si>
  <si>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</si>
  <si>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</si>
  <si>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</si>
  <si>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</si>
  <si>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</si>
  <si>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</si>
  <si>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</si>
  <si>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</si>
  <si>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</si>
  <si>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</si>
  <si>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</si>
  <si>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</si>
  <si>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</si>
  <si>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</si>
  <si>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</si>
  <si>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</si>
  <si>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</si>
  <si>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</si>
  <si>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</si>
  <si>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</si>
  <si>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</si>
  <si>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</si>
  <si>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</si>
  <si>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</si>
  <si>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</si>
  <si>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</si>
  <si>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</si>
  <si>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</si>
  <si>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</si>
  <si>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</si>
  <si>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</si>
  <si>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</si>
  <si>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</si>
  <si>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</si>
  <si>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</si>
  <si>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</si>
  <si>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</si>
  <si>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</si>
  <si>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</si>
  <si>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</si>
  <si>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</si>
  <si>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</si>
  <si>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</si>
  <si>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</si>
  <si>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</si>
  <si>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</si>
  <si>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</si>
  <si>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</si>
  <si>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</si>
  <si>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</si>
  <si>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</si>
  <si>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</si>
  <si>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</si>
  <si>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</si>
  <si>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</si>
  <si>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</si>
  <si>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</si>
  <si>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</si>
  <si>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</si>
  <si>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</si>
  <si>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</si>
  <si>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</si>
  <si>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</si>
  <si>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</si>
  <si>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</si>
  <si>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</si>
  <si>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</si>
  <si>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</si>
  <si>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</si>
  <si>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</si>
  <si>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</si>
  <si>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</si>
  <si>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</si>
  <si>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</si>
  <si>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</si>
  <si>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</si>
  <si>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</si>
  <si>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</si>
  <si>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</si>
  <si>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</si>
  <si>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</si>
  <si>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</si>
  <si>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</si>
  <si>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</si>
  <si>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</si>
  <si>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</si>
  <si>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</si>
  <si>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</si>
  <si>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</si>
  <si>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</si>
  <si>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</si>
  <si>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</si>
  <si>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</si>
  <si>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</si>
  <si>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</si>
  <si>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</si>
  <si>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</si>
  <si>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</si>
  <si>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</si>
  <si>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</si>
  <si>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</si>
  <si>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</si>
  <si>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</si>
  <si>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</si>
  <si>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</si>
  <si>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</si>
  <si>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</si>
  <si>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</si>
  <si>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</si>
  <si>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</si>
  <si>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</si>
  <si>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</si>
  <si>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</si>
  <si>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</si>
  <si>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</si>
  <si>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</si>
  <si>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</si>
  <si>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</si>
  <si>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</si>
  <si>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</si>
  <si>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</si>
  <si>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</si>
  <si>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</si>
  <si>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</si>
  <si>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</si>
  <si>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</si>
  <si>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</si>
  <si>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</si>
  <si>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</si>
  <si>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</si>
  <si>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</si>
  <si>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</si>
  <si>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</si>
  <si>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</si>
  <si>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</si>
  <si>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</si>
  <si>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</si>
  <si>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</si>
  <si>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</si>
  <si>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</si>
  <si>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</si>
  <si>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</si>
  <si>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</si>
  <si>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</si>
  <si>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</si>
  <si>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</si>
  <si>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</si>
  <si>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</si>
  <si>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</si>
  <si>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</si>
  <si>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</si>
  <si>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</si>
  <si>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</si>
  <si>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</si>
  <si>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</si>
  <si>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</si>
  <si>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</si>
  <si>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</si>
  <si>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</si>
  <si>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</si>
  <si>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</si>
  <si>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</si>
  <si>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</si>
  <si>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</si>
  <si>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</si>
  <si>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</si>
  <si>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</si>
  <si>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</si>
  <si>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</si>
  <si>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</si>
  <si>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</si>
  <si>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</si>
  <si>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</si>
  <si>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</si>
  <si>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</si>
  <si>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</si>
  <si>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</si>
  <si>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</si>
  <si>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</si>
  <si>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</si>
  <si>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</si>
  <si>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</si>
  <si>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</si>
  <si>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</si>
  <si>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</si>
  <si>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</si>
  <si>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</si>
  <si>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</si>
  <si>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</si>
  <si>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</si>
  <si>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</si>
  <si>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</si>
  <si>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</si>
  <si>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</si>
  <si>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</si>
  <si>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</si>
  <si>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</si>
  <si>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</si>
  <si>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</si>
  <si>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</si>
  <si>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</si>
  <si>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</si>
  <si>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</si>
  <si>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</si>
  <si>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</si>
  <si>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</si>
  <si>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</si>
  <si>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</si>
  <si>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</si>
  <si>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</si>
  <si>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</si>
  <si>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</si>
  <si>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</si>
  <si>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</si>
  <si>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</si>
  <si>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</si>
  <si>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</si>
  <si>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</si>
  <si>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</si>
  <si>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</si>
  <si>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</si>
  <si>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</si>
  <si>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</si>
  <si>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</si>
  <si>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</si>
  <si>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</si>
  <si>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</si>
  <si>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</si>
  <si>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</si>
  <si>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</si>
  <si>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</si>
  <si>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</si>
  <si>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</si>
  <si>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</si>
  <si>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</si>
  <si>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</si>
  <si>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</si>
  <si>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</si>
  <si>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</si>
  <si>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</si>
  <si>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</si>
  <si>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</si>
  <si>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</si>
  <si>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</si>
  <si>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</si>
  <si>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</si>
  <si>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</si>
  <si>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</si>
  <si>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</si>
  <si>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</si>
  <si>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</si>
  <si>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</si>
  <si>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</si>
  <si>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</si>
  <si>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</si>
  <si>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</si>
  <si>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</si>
  <si>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</si>
  <si>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</si>
  <si>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</si>
  <si>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</si>
  <si>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</si>
  <si>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</si>
  <si>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</si>
  <si>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</si>
  <si>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</si>
  <si>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</si>
  <si>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</si>
  <si>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</si>
  <si>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</si>
  <si>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</si>
  <si>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</si>
  <si>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</si>
  <si>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</si>
  <si>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</si>
  <si>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</si>
  <si>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</si>
  <si>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</si>
  <si>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</si>
  <si>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</si>
  <si>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</si>
  <si>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</si>
  <si>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</si>
  <si>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</si>
  <si>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</si>
  <si>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</si>
  <si>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</si>
  <si>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</si>
  <si>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</si>
  <si>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</si>
  <si>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</si>
  <si>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</si>
  <si>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</si>
  <si>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</si>
  <si>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</si>
  <si>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</si>
  <si>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</si>
  <si>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</si>
  <si>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</si>
  <si>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</si>
  <si>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</si>
  <si>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</si>
  <si>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</si>
  <si>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</si>
  <si>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</si>
  <si>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</si>
  <si>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</si>
  <si>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</si>
  <si>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</si>
  <si>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</si>
  <si>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</si>
  <si>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</si>
  <si>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</si>
  <si>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</si>
  <si>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</si>
  <si>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</si>
  <si>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</si>
  <si>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</si>
  <si>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</si>
  <si>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</si>
  <si>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</si>
  <si>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</si>
  <si>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</si>
  <si>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</si>
  <si>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</si>
  <si>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</si>
  <si>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</si>
  <si>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</si>
  <si>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</si>
  <si>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</si>
  <si>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</si>
  <si>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</si>
  <si>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</si>
  <si>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</si>
  <si>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</si>
  <si>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</si>
  <si>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</si>
  <si>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</si>
  <si>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</si>
  <si>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</si>
  <si>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</si>
  <si>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</si>
  <si>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</si>
  <si>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</si>
  <si>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</si>
  <si>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</si>
  <si>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</si>
  <si>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</si>
  <si>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</si>
  <si>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</si>
  <si>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</si>
  <si>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</si>
  <si>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</si>
  <si>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</si>
  <si>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</si>
  <si>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</si>
  <si>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</si>
  <si>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</si>
  <si>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</si>
  <si>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</si>
  <si>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</si>
  <si>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</si>
  <si>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</si>
  <si>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</si>
  <si>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</si>
  <si>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</si>
  <si>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</si>
  <si>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</si>
  <si>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</si>
  <si>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</si>
  <si>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</si>
  <si>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</si>
  <si>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</si>
  <si>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</si>
  <si>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</si>
  <si>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</si>
  <si>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</si>
  <si>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</si>
  <si>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</si>
  <si>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</si>
  <si>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</si>
  <si>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</si>
  <si>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</si>
  <si>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</si>
  <si>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</si>
  <si>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</si>
  <si>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</si>
  <si>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</si>
  <si>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</si>
  <si>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</si>
  <si>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</si>
  <si>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</si>
  <si>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</si>
  <si>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</si>
  <si>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</si>
  <si>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</si>
  <si>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</si>
  <si>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</si>
  <si>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</si>
  <si>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</si>
  <si>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</si>
  <si>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</si>
  <si>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</si>
  <si>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</si>
  <si>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</si>
  <si>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</si>
  <si>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</si>
  <si>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</si>
  <si>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</si>
  <si>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</si>
  <si>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</si>
  <si>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</si>
  <si>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</si>
  <si>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</si>
  <si>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</si>
  <si>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</si>
  <si>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</si>
  <si>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</si>
  <si>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</si>
  <si>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</si>
  <si>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</si>
  <si>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</si>
  <si>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</si>
  <si>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</si>
  <si>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</si>
  <si>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</si>
  <si>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</si>
  <si>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</si>
  <si>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</si>
  <si>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</si>
  <si>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</si>
  <si>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</si>
  <si>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</si>
  <si>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</si>
  <si>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</si>
  <si>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</si>
  <si>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</si>
  <si>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</si>
  <si>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</si>
  <si>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</si>
  <si>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</si>
  <si>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</si>
  <si>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</si>
  <si>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</si>
  <si>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</si>
  <si>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</si>
  <si>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</si>
  <si>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</si>
  <si>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</si>
  <si>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</si>
  <si>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</si>
  <si>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</si>
  <si>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</si>
  <si>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</si>
  <si>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</si>
  <si>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</si>
  <si>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</si>
  <si>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</si>
  <si>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</si>
  <si>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</si>
  <si>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</si>
  <si>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</si>
  <si>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</si>
  <si>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</si>
  <si>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</si>
  <si>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</si>
  <si>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</si>
  <si>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</si>
  <si>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</si>
  <si>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</si>
  <si>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</si>
  <si>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</si>
  <si>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</si>
  <si>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</si>
  <si>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</si>
  <si>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</si>
  <si>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</si>
  <si>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</si>
  <si>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</si>
  <si>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</si>
  <si>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</si>
  <si>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</si>
  <si>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</si>
  <si>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</si>
  <si>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</si>
  <si>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</si>
  <si>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</si>
  <si>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</si>
  <si>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</si>
  <si>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</si>
  <si>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</si>
  <si>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</si>
  <si>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</si>
  <si>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</si>
  <si>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</si>
  <si>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</si>
  <si>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</si>
  <si>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</si>
  <si>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</si>
  <si>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</si>
  <si>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</si>
  <si>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</si>
  <si>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</si>
  <si>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</si>
  <si>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</si>
  <si>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</si>
  <si>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</si>
  <si>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</si>
  <si>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</si>
  <si>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</si>
  <si>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</si>
  <si>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</si>
  <si>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</si>
  <si>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</si>
  <si>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</si>
  <si>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</si>
  <si>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</si>
  <si>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</si>
  <si>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</si>
  <si>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</si>
  <si>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</si>
  <si>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</si>
  <si>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</si>
  <si>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</si>
  <si>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</si>
  <si>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</si>
  <si>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</si>
  <si>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</si>
  <si>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</si>
  <si>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</si>
  <si>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</si>
  <si>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</si>
  <si>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</si>
  <si>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</si>
  <si>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</si>
  <si>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</si>
  <si>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</si>
  <si>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</si>
  <si>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</si>
  <si>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</si>
  <si>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</si>
  <si>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</si>
  <si>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</si>
  <si>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</si>
  <si>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</si>
  <si>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</si>
  <si>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</si>
  <si>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</si>
  <si>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</si>
  <si>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</si>
  <si>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</si>
  <si>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</si>
  <si>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</si>
  <si>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</si>
  <si>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</si>
  <si>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</si>
  <si>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</si>
  <si>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</si>
  <si>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</si>
  <si>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</si>
  <si>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</si>
  <si>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</si>
  <si>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</si>
  <si>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</si>
  <si>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</si>
  <si>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</si>
  <si>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</si>
  <si>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</si>
  <si>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</si>
  <si>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</si>
  <si>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</si>
  <si>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</si>
  <si>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</si>
  <si>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</si>
  <si>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</si>
  <si>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</si>
  <si>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</si>
  <si>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</si>
  <si>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</si>
  <si>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</si>
  <si>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</si>
  <si>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</si>
  <si>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</si>
  <si>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</si>
  <si>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</si>
  <si>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</si>
  <si>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</si>
  <si>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</si>
  <si>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</si>
  <si>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</si>
  <si>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</si>
  <si>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</si>
  <si>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</si>
  <si>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</si>
  <si>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</si>
  <si>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</si>
  <si>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</si>
  <si>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</si>
  <si>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</si>
  <si>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</si>
  <si>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</si>
  <si>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</si>
  <si>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</si>
  <si>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</si>
  <si>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</si>
  <si>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</si>
  <si>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</si>
  <si>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</si>
  <si>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</si>
  <si>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</si>
  <si>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</si>
  <si>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</si>
  <si>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</si>
  <si>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</si>
  <si>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</si>
  <si>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</si>
  <si>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</si>
  <si>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</si>
  <si>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</si>
  <si>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</si>
  <si>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</si>
  <si>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</si>
  <si>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</si>
  <si>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</si>
  <si>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</si>
  <si>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</si>
  <si>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</si>
  <si>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</si>
  <si>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</si>
  <si>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</si>
  <si>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</si>
  <si>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</si>
  <si>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</si>
  <si>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</si>
  <si>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</si>
  <si>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</si>
  <si>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</si>
  <si>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</si>
  <si>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</si>
  <si>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</si>
  <si>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</si>
  <si>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</si>
  <si>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</si>
  <si>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</si>
  <si>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</si>
  <si>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</si>
  <si>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</si>
  <si>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</si>
  <si>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</si>
  <si>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</si>
  <si>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</si>
  <si>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</si>
  <si>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</si>
  <si>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</si>
  <si>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</si>
  <si>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</si>
  <si>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</si>
  <si>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</si>
  <si>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</si>
  <si>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</si>
  <si>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</si>
  <si>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</si>
  <si>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</si>
  <si>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</si>
  <si>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</si>
  <si>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</si>
  <si>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</si>
  <si>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</si>
  <si>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</si>
  <si>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</si>
  <si>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</si>
  <si>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</si>
  <si>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</si>
  <si>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</si>
  <si>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</si>
  <si>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</si>
  <si>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</si>
  <si>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</si>
  <si>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</si>
  <si>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</si>
  <si>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</si>
  <si>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</si>
  <si>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</si>
  <si>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</si>
  <si>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</si>
  <si>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</si>
  <si>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</si>
  <si>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</si>
  <si>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</si>
  <si>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</si>
  <si>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</si>
  <si>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</si>
  <si>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</si>
  <si>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</si>
  <si>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</si>
  <si>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</si>
  <si>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</si>
  <si>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</si>
  <si>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</si>
  <si>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</si>
  <si>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</si>
  <si>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</si>
  <si>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</si>
  <si>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</si>
  <si>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</si>
  <si>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</si>
  <si>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</si>
  <si>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</si>
  <si>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</si>
  <si>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</si>
  <si>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</si>
  <si>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</si>
  <si>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</si>
  <si>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</si>
  <si>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</si>
  <si>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</si>
  <si>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</si>
  <si>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</si>
  <si>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</si>
  <si>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</si>
  <si>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</si>
  <si>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</si>
  <si>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</si>
  <si>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</si>
  <si>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</si>
  <si>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</si>
  <si>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</si>
  <si>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</si>
  <si>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</si>
  <si>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</si>
  <si>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</si>
  <si>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</si>
  <si>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</si>
  <si>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</si>
  <si>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</si>
  <si>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</si>
  <si>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</si>
  <si>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</si>
  <si>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</si>
  <si>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</si>
  <si>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</si>
  <si>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</si>
  <si>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</si>
  <si>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</si>
  <si>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</si>
  <si>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</si>
  <si>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</si>
  <si>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</si>
  <si>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</si>
  <si>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</si>
  <si>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</si>
  <si>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</si>
  <si>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</si>
  <si>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</si>
  <si>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</si>
  <si>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</si>
  <si>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</si>
  <si>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</si>
  <si>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</si>
  <si>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</si>
  <si>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</si>
  <si>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</si>
  <si>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</si>
  <si>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</si>
  <si>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</si>
  <si>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</si>
  <si>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</si>
  <si>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</si>
  <si>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</si>
  <si>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</si>
  <si>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</si>
  <si>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</si>
  <si>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</si>
  <si>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</si>
  <si>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</si>
  <si>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</si>
  <si>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</si>
  <si>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</si>
  <si>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</si>
  <si>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</si>
  <si>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</si>
  <si>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</si>
  <si>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</si>
  <si>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</si>
  <si>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</si>
  <si>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</si>
  <si>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</si>
  <si>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</si>
  <si>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</si>
  <si>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</si>
  <si>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</si>
  <si>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</si>
  <si>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</si>
  <si>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</si>
  <si>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</si>
  <si>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</si>
  <si>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</si>
  <si>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</si>
  <si>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</si>
  <si>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</si>
  <si>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</si>
  <si>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</si>
  <si>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</si>
  <si>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</si>
  <si>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</si>
  <si>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</si>
  <si>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</si>
  <si>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</si>
  <si>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</si>
  <si>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</si>
  <si>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</si>
  <si>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</si>
  <si>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</si>
  <si>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</si>
  <si>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</si>
  <si>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</si>
  <si>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</si>
  <si>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</si>
  <si>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</si>
  <si>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</si>
  <si>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</si>
  <si>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</si>
  <si>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</si>
  <si>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</si>
  <si>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</si>
  <si>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</si>
  <si>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</si>
  <si>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</si>
  <si>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</si>
  <si>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</si>
  <si>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</si>
  <si>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</si>
  <si>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</si>
  <si>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</si>
  <si>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</si>
  <si>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</si>
  <si>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</si>
  <si>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</si>
  <si>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</si>
  <si>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</si>
  <si>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</si>
  <si>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</si>
  <si>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</si>
  <si>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</si>
  <si>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</si>
  <si>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</si>
  <si>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</si>
  <si>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</si>
  <si>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</si>
  <si>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</si>
  <si>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</si>
  <si>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</si>
  <si>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</si>
  <si>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</si>
  <si>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</si>
  <si>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</si>
  <si>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</si>
  <si>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</si>
  <si>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</si>
  <si>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</si>
  <si>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</si>
  <si>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</si>
  <si>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</si>
  <si>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</si>
  <si>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</si>
  <si>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</si>
  <si>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</si>
  <si>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</si>
  <si>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</si>
  <si>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</si>
  <si>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</si>
  <si>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</si>
  <si>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</si>
  <si>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</si>
  <si>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</si>
  <si>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</si>
  <si>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</si>
  <si>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</si>
  <si>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</si>
  <si>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</si>
  <si>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</si>
  <si>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</si>
  <si>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</si>
  <si>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</si>
  <si>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</si>
  <si>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</si>
  <si>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</si>
  <si>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</si>
  <si>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</si>
  <si>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</si>
  <si>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</si>
  <si>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</si>
  <si>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</si>
  <si>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</si>
  <si>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</si>
  <si>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</si>
  <si>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</si>
  <si>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</si>
  <si>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</si>
  <si>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</si>
  <si>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</si>
  <si>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</si>
  <si>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</si>
  <si>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</si>
  <si>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</si>
  <si>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</si>
  <si>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</si>
  <si>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</si>
  <si>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</si>
  <si>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</si>
  <si>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</si>
  <si>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</si>
  <si>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</si>
  <si>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</si>
  <si>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</si>
  <si>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</si>
  <si>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</si>
  <si>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</si>
  <si>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</si>
  <si>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</si>
  <si>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</si>
  <si>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</si>
  <si>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</si>
  <si>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</si>
  <si>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</si>
  <si>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</si>
  <si>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</si>
  <si>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</si>
  <si>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</si>
  <si>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</si>
  <si>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</si>
  <si>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</si>
  <si>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</si>
  <si>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</si>
  <si>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</si>
  <si>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</si>
  <si>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</si>
  <si>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</si>
  <si>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</si>
  <si>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</si>
  <si>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</si>
  <si>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</si>
  <si>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</si>
  <si>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</si>
  <si>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</si>
  <si>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</si>
  <si>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</si>
  <si>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</si>
  <si>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</si>
  <si>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</si>
  <si>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</si>
  <si>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</si>
  <si>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</si>
  <si>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</si>
  <si>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</si>
  <si>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</si>
  <si>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</si>
  <si>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</si>
  <si>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</si>
  <si>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</si>
  <si>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</si>
  <si>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</si>
  <si>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</si>
  <si>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</si>
  <si>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</si>
  <si>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</si>
  <si>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</si>
  <si>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</si>
  <si>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</si>
  <si>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</si>
  <si>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</si>
  <si>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</si>
  <si>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</si>
  <si>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</si>
  <si>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</si>
  <si>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</si>
  <si>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</si>
  <si>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</si>
  <si>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</si>
  <si>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</si>
  <si>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</si>
  <si>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</si>
  <si>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</si>
  <si>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</si>
  <si>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</si>
  <si>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</si>
  <si>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</si>
  <si>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</si>
  <si>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</si>
  <si>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</si>
  <si>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</si>
  <si>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</si>
  <si>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</si>
  <si>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</si>
  <si>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</si>
  <si>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</si>
  <si>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</si>
  <si>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</si>
  <si>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</si>
  <si>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</si>
  <si>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</si>
  <si>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</si>
  <si>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</si>
  <si>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</si>
  <si>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</si>
  <si>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</si>
  <si>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</si>
  <si>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</si>
  <si>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</si>
  <si>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</si>
  <si>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</si>
  <si>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</si>
  <si>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</si>
  <si>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</si>
  <si>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</si>
  <si>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</si>
  <si>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</si>
  <si>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</si>
  <si>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</si>
  <si>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</si>
  <si>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</si>
  <si>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</si>
  <si>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</si>
  <si>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</si>
  <si>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</si>
  <si>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</si>
  <si>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</si>
  <si>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</si>
  <si>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</si>
  <si>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</si>
  <si>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</si>
  <si>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</si>
  <si>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</si>
  <si>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</si>
  <si>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</si>
  <si>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</si>
  <si>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</si>
  <si>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</si>
  <si>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</si>
  <si>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</si>
  <si>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</si>
  <si>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</si>
  <si>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</si>
  <si>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</si>
  <si>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</si>
  <si>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</si>
  <si>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</si>
  <si>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</si>
  <si>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</si>
  <si>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</si>
  <si>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</si>
  <si>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</si>
  <si>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</si>
  <si>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</si>
  <si>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</si>
  <si>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</si>
  <si>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</si>
  <si>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</si>
  <si>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</si>
  <si>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</si>
  <si>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</si>
  <si>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</si>
  <si>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</si>
  <si>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</si>
  <si>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</si>
  <si>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</si>
  <si>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</si>
  <si>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</si>
  <si>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</si>
  <si>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</si>
  <si>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</si>
  <si>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</si>
  <si>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</si>
  <si>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</si>
  <si>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</si>
  <si>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</si>
  <si>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</si>
  <si>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</si>
  <si>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</si>
  <si>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</si>
  <si>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</si>
  <si>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</si>
  <si>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</si>
  <si>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</si>
  <si>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</si>
  <si>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</si>
  <si>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</si>
  <si>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</si>
  <si>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</si>
  <si>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</si>
  <si>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</si>
  <si>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</si>
  <si>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</si>
  <si>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</si>
  <si>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</si>
  <si>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</si>
  <si>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</si>
  <si>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</si>
  <si>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</si>
  <si>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</si>
  <si>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</si>
  <si>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</si>
  <si>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</si>
  <si>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</si>
  <si>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</si>
  <si>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</si>
  <si>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</si>
  <si>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</si>
  <si>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</si>
  <si>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</si>
  <si>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</si>
  <si>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</si>
  <si>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</si>
  <si>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</si>
  <si>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</si>
  <si>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</si>
  <si>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</si>
  <si>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</si>
  <si>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</si>
  <si>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</si>
  <si>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</si>
  <si>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</si>
  <si>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</si>
  <si>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</si>
  <si>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</si>
  <si>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</si>
  <si>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</si>
  <si>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</si>
  <si>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</si>
  <si>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</si>
  <si>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</si>
  <si>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</si>
  <si>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</si>
  <si>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</si>
  <si>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</si>
  <si>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</si>
  <si>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</si>
  <si>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</si>
  <si>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</si>
  <si>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</si>
  <si>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</si>
  <si>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</si>
  <si>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</si>
  <si>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</si>
  <si>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</si>
  <si>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</si>
  <si>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</si>
  <si>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</si>
  <si>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</si>
  <si>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</si>
  <si>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</si>
  <si>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</si>
  <si>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</si>
  <si>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</si>
  <si>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</si>
  <si>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</si>
  <si>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</si>
  <si>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</si>
  <si>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</si>
  <si>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</si>
  <si>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</si>
  <si>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</si>
  <si>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</si>
  <si>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</si>
  <si>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</si>
  <si>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</si>
  <si>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</si>
  <si>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</si>
  <si>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</si>
  <si>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</si>
  <si>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</si>
  <si>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</si>
  <si>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</si>
  <si>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</si>
  <si>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</si>
  <si>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</si>
  <si>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</si>
  <si>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</si>
  <si>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</si>
  <si>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</si>
  <si>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</si>
  <si>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</si>
  <si>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</si>
  <si>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</si>
  <si>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</si>
  <si>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</si>
  <si>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</si>
  <si>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</si>
  <si>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</si>
  <si>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</si>
  <si>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</si>
  <si>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</si>
  <si>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</si>
  <si>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</si>
  <si>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</si>
  <si>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</si>
  <si>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</si>
  <si>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</si>
  <si>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</si>
  <si>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</si>
  <si>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</si>
  <si>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</si>
  <si>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</si>
  <si>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</si>
  <si>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</si>
  <si>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</si>
  <si>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</si>
  <si>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</si>
  <si>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</si>
  <si>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</si>
  <si>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</si>
  <si>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</si>
  <si>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</si>
  <si>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</si>
  <si>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</si>
  <si>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</si>
  <si>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</si>
  <si>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</si>
  <si>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</si>
  <si>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</si>
  <si>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</si>
  <si>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</si>
  <si>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</si>
  <si>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</si>
  <si>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</si>
  <si>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</si>
  <si>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</si>
  <si>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</si>
  <si>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</si>
  <si>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</si>
  <si>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</si>
  <si>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</si>
  <si>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</si>
  <si>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</si>
  <si>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</si>
  <si>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</si>
  <si>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</si>
  <si>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</si>
  <si>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</si>
  <si>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</si>
  <si>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</si>
  <si>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</si>
  <si>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</si>
  <si>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</si>
  <si>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</si>
  <si>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</si>
  <si>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</si>
  <si>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</si>
  <si>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</si>
  <si>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</si>
  <si>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</si>
  <si>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</si>
  <si>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</si>
  <si>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</si>
  <si>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</si>
  <si>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</si>
  <si>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</si>
  <si>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</si>
  <si>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</si>
  <si>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</si>
  <si>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</si>
  <si>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</si>
  <si>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</si>
  <si>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</si>
  <si>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</si>
  <si>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</si>
  <si>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</si>
  <si>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</si>
  <si>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</si>
  <si>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</si>
  <si>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</si>
  <si>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</si>
  <si>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</si>
  <si>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</si>
  <si>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</si>
  <si>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</si>
  <si>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</si>
  <si>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</si>
  <si>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</si>
  <si>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</si>
  <si>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</si>
  <si>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</si>
  <si>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</si>
  <si>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</si>
  <si>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</si>
  <si>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</si>
  <si>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</si>
  <si>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</si>
  <si>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</si>
  <si>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</si>
  <si>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</si>
  <si>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</si>
  <si>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</si>
  <si>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</si>
  <si>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</si>
  <si>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</si>
  <si>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</si>
  <si>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</si>
  <si>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</si>
  <si>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</si>
  <si>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</si>
  <si>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</si>
  <si>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</si>
  <si>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</si>
  <si>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</si>
  <si>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</si>
  <si>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</si>
  <si>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</si>
  <si>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</si>
  <si>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</si>
  <si>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</si>
  <si>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</si>
  <si>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</si>
  <si>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</si>
  <si>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</si>
  <si>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</si>
  <si>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</si>
  <si>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</si>
  <si>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</si>
  <si>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</si>
  <si>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</si>
  <si>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</si>
  <si>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</si>
  <si>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</si>
  <si>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</si>
  <si>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</si>
  <si>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</si>
  <si>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</si>
  <si>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</si>
  <si>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</si>
  <si>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</si>
  <si>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</si>
  <si>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</si>
  <si>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</si>
  <si>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</si>
  <si>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</si>
  <si>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</si>
  <si>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</si>
  <si>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</si>
  <si>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</si>
  <si>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</si>
  <si>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</si>
  <si>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</si>
  <si>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</si>
  <si>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</si>
  <si>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</si>
  <si>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</si>
  <si>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</si>
  <si>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</si>
  <si>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</si>
  <si>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</si>
  <si>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</si>
  <si>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</si>
  <si>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</si>
  <si>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</si>
  <si>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</si>
  <si>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</si>
  <si>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</si>
  <si>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</si>
  <si>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</si>
  <si>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</si>
  <si>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</si>
  <si>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</si>
  <si>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</si>
  <si>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</si>
  <si>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</si>
  <si>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</si>
  <si>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</si>
  <si>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</si>
  <si>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</si>
  <si>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</si>
  <si>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</si>
  <si>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</si>
  <si>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</si>
  <si>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</si>
  <si>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</si>
  <si>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</si>
  <si>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</si>
  <si>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</si>
  <si>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</si>
  <si>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</si>
  <si>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</si>
  <si>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</si>
  <si>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</si>
  <si>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</si>
  <si>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</si>
  <si>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</si>
  <si>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</si>
  <si>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</si>
  <si>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</si>
  <si>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</si>
  <si>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</si>
  <si>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</si>
  <si>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</si>
  <si>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</si>
  <si>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</si>
  <si>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</si>
  <si>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</si>
  <si>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</si>
  <si>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</si>
  <si>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</si>
  <si>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</si>
  <si>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</si>
  <si>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</si>
  <si>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</si>
  <si>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</si>
  <si>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</si>
  <si>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</si>
  <si>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</si>
  <si>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</si>
  <si>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</si>
  <si>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</si>
  <si>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</si>
  <si>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</si>
  <si>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</si>
  <si>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</si>
  <si>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</si>
  <si>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</si>
  <si>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</si>
  <si>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</si>
  <si>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</si>
  <si>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</si>
  <si>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</si>
  <si>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</si>
  <si>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</si>
  <si>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</si>
  <si>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</si>
  <si>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</si>
  <si>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</si>
  <si>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</si>
  <si>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</si>
  <si>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</si>
  <si>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</si>
  <si>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</si>
  <si>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</si>
  <si>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</si>
  <si>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</si>
  <si>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</si>
  <si>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</si>
  <si>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</si>
  <si>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</si>
  <si>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</si>
  <si>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</si>
  <si>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</si>
  <si>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</si>
  <si>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</si>
  <si>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</si>
  <si>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</si>
  <si>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</si>
  <si>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</si>
  <si>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</si>
  <si>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</si>
  <si>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</si>
  <si>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</si>
  <si>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</si>
  <si>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</si>
  <si>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</si>
  <si>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</si>
  <si>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</si>
  <si>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</si>
  <si>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</si>
  <si>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</si>
  <si>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</si>
  <si>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</si>
  <si>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</si>
  <si>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</si>
  <si>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</si>
  <si>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</si>
  <si>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</si>
  <si>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</si>
  <si>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</si>
  <si>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</si>
  <si>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</si>
  <si>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</si>
  <si>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</si>
  <si>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</si>
  <si>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</si>
  <si>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</si>
  <si>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</si>
  <si>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</si>
  <si>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</si>
  <si>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</si>
  <si>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</si>
  <si>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</si>
  <si>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</si>
  <si>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</si>
  <si>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</si>
  <si>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</si>
  <si>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</si>
  <si>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</si>
  <si>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</si>
  <si>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</si>
  <si>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</si>
  <si>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</si>
  <si>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</si>
  <si>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</si>
  <si>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</si>
  <si>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</si>
  <si>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</si>
  <si>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</si>
  <si>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</si>
  <si>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</si>
  <si>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</si>
  <si>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</si>
  <si>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</si>
  <si>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</si>
  <si>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</si>
  <si>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</si>
  <si>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</si>
  <si>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</si>
  <si>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</si>
  <si>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</si>
  <si>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</si>
  <si>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</si>
  <si>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</si>
  <si>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</si>
  <si>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</si>
  <si>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</si>
  <si>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</si>
  <si>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</si>
  <si>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</si>
  <si>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</si>
  <si>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</si>
  <si>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</si>
  <si>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</si>
  <si>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</si>
  <si>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</si>
  <si>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</si>
  <si>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</si>
  <si>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</si>
  <si>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</si>
  <si>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</si>
  <si>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</si>
  <si>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</si>
  <si>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</si>
  <si>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</si>
  <si>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</si>
  <si>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</si>
  <si>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</si>
  <si>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</si>
  <si>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</si>
  <si>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</si>
  <si>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</si>
  <si>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</si>
  <si>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</si>
  <si>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</si>
  <si>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</si>
  <si>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</si>
  <si>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</si>
  <si>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</si>
  <si>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</si>
  <si>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</si>
  <si>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</si>
  <si>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</si>
  <si>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</si>
  <si>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</si>
  <si>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</si>
  <si>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</si>
  <si>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</si>
  <si>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</si>
  <si>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</si>
  <si>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</si>
  <si>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</si>
  <si>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</si>
  <si>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</si>
  <si>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</si>
  <si>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</si>
  <si>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</si>
  <si>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</si>
  <si>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</si>
  <si>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</si>
  <si>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</si>
  <si>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</si>
  <si>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</si>
  <si>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</si>
  <si>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</si>
  <si>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</si>
  <si>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</si>
  <si>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</si>
  <si>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</si>
  <si>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</si>
  <si>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</si>
  <si>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</si>
  <si>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</si>
  <si>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</si>
  <si>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</si>
  <si>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</si>
  <si>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</si>
  <si>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</si>
  <si>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</si>
  <si>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</si>
  <si>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</si>
  <si>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</si>
  <si>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</si>
  <si>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</si>
  <si>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</si>
  <si>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</si>
  <si>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</si>
  <si>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</si>
  <si>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</si>
  <si>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</si>
  <si>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</si>
  <si>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</si>
  <si>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</si>
  <si>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</si>
  <si>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</si>
  <si>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</si>
  <si>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</si>
  <si>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</si>
  <si>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</si>
  <si>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</si>
  <si>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</si>
  <si>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</si>
  <si>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</si>
  <si>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</si>
  <si>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</si>
  <si>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</si>
  <si>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</si>
  <si>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</si>
  <si>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</si>
  <si>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</si>
  <si>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</si>
  <si>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</si>
  <si>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</si>
  <si>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</si>
  <si>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</si>
  <si>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</si>
  <si>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</si>
  <si>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</si>
  <si>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</si>
  <si>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</si>
  <si>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</si>
  <si>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</si>
  <si>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</si>
  <si>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</si>
  <si>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</si>
  <si>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</si>
  <si>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</si>
  <si>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</si>
  <si>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</si>
  <si>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</si>
  <si>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</si>
  <si>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</si>
  <si>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</si>
  <si>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</si>
  <si>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</si>
  <si>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</si>
  <si>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</si>
  <si>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</si>
  <si>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</si>
  <si>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</si>
  <si>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</si>
  <si>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</si>
  <si>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</si>
  <si>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</si>
  <si>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</si>
  <si>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</si>
  <si>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</si>
  <si>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</si>
  <si>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</si>
  <si>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</si>
  <si>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</si>
  <si>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</si>
  <si>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</si>
  <si>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</si>
  <si>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</si>
  <si>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</si>
  <si>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</si>
  <si>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</si>
  <si>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</si>
  <si>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</si>
  <si>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</si>
  <si>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</si>
  <si>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</si>
  <si>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</si>
  <si>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</si>
  <si>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</si>
  <si>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</si>
  <si>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</si>
  <si>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</si>
  <si>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</si>
  <si>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</si>
  <si>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</si>
  <si>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</si>
  <si>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</si>
  <si>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</si>
  <si>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</si>
  <si>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</si>
  <si>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</si>
  <si>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</si>
  <si>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</si>
  <si>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</si>
  <si>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</si>
  <si>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</si>
  <si>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</si>
  <si>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</si>
  <si>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</si>
  <si>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</si>
  <si>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</si>
  <si>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</si>
  <si>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</si>
  <si>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</si>
  <si>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</si>
  <si>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</si>
  <si>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</si>
  <si>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</si>
  <si>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</si>
  <si>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</si>
  <si>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</si>
  <si>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</si>
  <si>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</si>
  <si>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</si>
  <si>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</si>
  <si>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</si>
  <si>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</si>
  <si>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</si>
  <si>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</si>
  <si>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</si>
  <si>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</si>
  <si>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</si>
  <si>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</si>
  <si>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</si>
  <si>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</si>
  <si>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</si>
  <si>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</si>
  <si>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</si>
  <si>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</si>
  <si>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</si>
  <si>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</si>
  <si>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</si>
  <si>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</si>
  <si>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</si>
  <si>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</si>
  <si>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</si>
  <si>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</si>
  <si>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</si>
  <si>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</si>
  <si>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</si>
  <si>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</si>
  <si>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</si>
  <si>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</si>
  <si>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</si>
  <si>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</si>
  <si>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</si>
  <si>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</si>
  <si>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</si>
  <si>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</si>
  <si>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</si>
  <si>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</si>
  <si>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</si>
  <si>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</si>
  <si>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</si>
  <si>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</si>
  <si>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</si>
  <si>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</si>
  <si>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</si>
  <si>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</si>
  <si>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</si>
  <si>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</si>
  <si>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</si>
  <si>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</si>
  <si>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</si>
  <si>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</si>
  <si>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</si>
  <si>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</si>
  <si>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</si>
  <si>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</si>
  <si>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</si>
  <si>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</si>
  <si>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</si>
  <si>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</si>
  <si>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</si>
  <si>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</si>
  <si>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</si>
  <si>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</si>
  <si>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</si>
  <si>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</si>
  <si>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</si>
  <si>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</si>
  <si>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</si>
  <si>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</si>
  <si>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</si>
  <si>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</si>
  <si>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</si>
  <si>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</si>
  <si>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</si>
  <si>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</si>
  <si>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</si>
  <si>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</si>
  <si>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</si>
  <si>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</si>
  <si>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</si>
  <si>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</si>
  <si>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</si>
  <si>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</si>
  <si>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</si>
  <si>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</si>
  <si>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</si>
  <si>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</si>
  <si>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</si>
  <si>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</si>
  <si>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</si>
  <si>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</si>
  <si>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</si>
  <si>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</si>
  <si>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</si>
  <si>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</si>
  <si>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</si>
  <si>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</si>
  <si>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</si>
  <si>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</si>
  <si>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</si>
  <si>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</si>
  <si>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</si>
  <si>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</si>
  <si>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</si>
  <si>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</si>
  <si>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</si>
  <si>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</si>
  <si>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</si>
  <si>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</si>
  <si>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</si>
  <si>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</si>
  <si>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</si>
  <si>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</si>
  <si>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</si>
  <si>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</si>
  <si>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</si>
  <si>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</si>
  <si>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</si>
  <si>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</si>
  <si>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</si>
  <si>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</si>
  <si>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</si>
  <si>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</si>
  <si>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</si>
  <si>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</si>
  <si>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</si>
  <si>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</si>
  <si>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</si>
  <si>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</si>
  <si>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</si>
  <si>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</si>
  <si>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</si>
  <si>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</si>
  <si>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</si>
  <si>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</si>
  <si>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</si>
  <si>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</si>
  <si>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</si>
  <si>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</si>
  <si>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</si>
  <si>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</si>
  <si>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</si>
  <si>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</si>
  <si>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</si>
  <si>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</si>
  <si>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</si>
  <si>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</si>
  <si>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</si>
  <si>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</si>
  <si>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</si>
  <si>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</si>
  <si>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</si>
  <si>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</si>
  <si>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</si>
  <si>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</si>
  <si>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</si>
  <si>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</si>
  <si>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</si>
  <si>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</si>
  <si>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</si>
  <si>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</si>
  <si>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</si>
  <si>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</si>
  <si>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</si>
  <si>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</si>
  <si>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</si>
  <si>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</si>
  <si>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</si>
  <si>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</si>
  <si>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</si>
  <si>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</si>
  <si>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</si>
  <si>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</si>
  <si>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</si>
  <si>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</si>
  <si>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</si>
  <si>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</si>
  <si>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</si>
  <si>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</si>
  <si>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</si>
  <si>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</si>
  <si>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</si>
  <si>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</si>
  <si>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</si>
  <si>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</si>
  <si>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</si>
  <si>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</si>
  <si>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</si>
  <si>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</si>
  <si>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</si>
  <si>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</si>
  <si>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</si>
  <si>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</si>
  <si>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</si>
  <si>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</si>
  <si>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</si>
  <si>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</si>
  <si>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</si>
  <si>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</si>
  <si>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</si>
  <si>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</si>
  <si>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</si>
  <si>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</si>
  <si>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</si>
  <si>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</si>
  <si>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</si>
  <si>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</si>
  <si>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</si>
  <si>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</si>
  <si>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</si>
  <si>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</si>
  <si>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</si>
  <si>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</si>
  <si>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</si>
  <si>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</si>
  <si>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</si>
  <si>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</si>
  <si>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</si>
  <si>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</si>
  <si>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</si>
  <si>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</si>
  <si>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</si>
  <si>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</si>
  <si>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</si>
  <si>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</si>
  <si>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</si>
  <si>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</si>
  <si>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</si>
  <si>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</si>
  <si>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</si>
  <si>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</si>
  <si>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</si>
  <si>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</si>
  <si>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</si>
  <si>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</si>
  <si>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</si>
  <si>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</si>
  <si>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</si>
  <si>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</si>
  <si>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</si>
  <si>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</si>
  <si>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</si>
  <si>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</si>
  <si>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</si>
  <si>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</si>
  <si>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</si>
  <si>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</si>
  <si>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</si>
  <si>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</si>
  <si>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</si>
  <si>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</si>
  <si>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</si>
  <si>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</si>
  <si>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</si>
  <si>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</si>
  <si>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</si>
  <si>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</si>
  <si>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</si>
  <si>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</si>
  <si>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</si>
  <si>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</si>
  <si>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</si>
  <si>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</si>
  <si>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</si>
  <si>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</si>
  <si>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</si>
  <si>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</si>
  <si>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</si>
  <si>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</si>
  <si>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</si>
  <si>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</si>
  <si>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</si>
  <si>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</si>
  <si>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</si>
  <si>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</si>
  <si>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</si>
  <si>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</si>
  <si>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</si>
  <si>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</si>
  <si>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</si>
  <si>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</si>
  <si>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</si>
  <si>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</si>
  <si>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</si>
  <si>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</si>
  <si>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</si>
  <si>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</si>
  <si>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</si>
  <si>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</si>
  <si>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</si>
  <si>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</si>
  <si>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</si>
  <si>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</si>
  <si>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</si>
  <si>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</si>
  <si>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</si>
  <si>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</si>
  <si>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</si>
  <si>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</si>
  <si>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</si>
  <si>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</si>
  <si>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</si>
  <si>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</si>
  <si>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</si>
  <si>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</si>
  <si>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</si>
  <si>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</si>
  <si>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</si>
  <si>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</si>
  <si>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</si>
  <si>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</si>
  <si>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</si>
  <si>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</si>
  <si>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</si>
  <si>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</si>
  <si>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</si>
  <si>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</si>
  <si>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</si>
  <si>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</si>
  <si>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</si>
  <si>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</si>
  <si>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</si>
  <si>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</si>
  <si>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</si>
  <si>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</si>
  <si>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</si>
  <si>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</si>
  <si>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</si>
  <si>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</si>
  <si>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</si>
  <si>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</si>
  <si>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</si>
  <si>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</si>
  <si>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</si>
  <si>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</si>
  <si>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</si>
  <si>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</si>
  <si>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</si>
  <si>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</si>
  <si>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</si>
  <si>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</si>
  <si>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</si>
  <si>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</si>
  <si>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</si>
  <si>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</si>
  <si>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</si>
  <si>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</si>
  <si>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</si>
  <si>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</si>
  <si>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</si>
  <si>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</si>
  <si>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</si>
  <si>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</si>
  <si>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</si>
  <si>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</si>
  <si>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</si>
  <si>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</si>
  <si>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</si>
  <si>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</si>
  <si>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</si>
  <si>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</si>
  <si>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</si>
  <si>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</si>
  <si>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</si>
  <si>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</si>
  <si>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</si>
  <si>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</si>
  <si>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</si>
  <si>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</si>
  <si>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</si>
  <si>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</si>
  <si>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</si>
  <si>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</si>
  <si>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</si>
  <si>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</si>
  <si>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</si>
  <si>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</si>
  <si>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</si>
  <si>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</si>
  <si>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</si>
  <si>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</si>
  <si>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</si>
  <si>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</si>
  <si>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</si>
  <si>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</si>
  <si>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</si>
  <si>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</si>
  <si>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</si>
  <si>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</si>
  <si>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</si>
  <si>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</si>
  <si>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</si>
  <si>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</si>
  <si>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</si>
  <si>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</si>
  <si>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</si>
  <si>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</si>
  <si>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</si>
  <si>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</si>
  <si>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</si>
  <si>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</si>
  <si>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</si>
  <si>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</si>
  <si>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</si>
  <si>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</si>
  <si>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</si>
  <si>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</si>
  <si>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</si>
  <si>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</si>
  <si>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</si>
  <si>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</si>
  <si>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</si>
  <si>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</si>
  <si>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</si>
  <si>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</si>
  <si>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</si>
  <si>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</si>
  <si>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</si>
  <si>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</si>
  <si>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</si>
  <si>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</si>
  <si>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</si>
  <si>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</si>
  <si>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</si>
  <si>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</si>
  <si>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</si>
  <si>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</si>
  <si>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</si>
  <si>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</si>
  <si>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</si>
  <si>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</si>
  <si>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</si>
  <si>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</si>
  <si>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</si>
  <si>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</si>
  <si>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</si>
  <si>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</si>
  <si>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</si>
  <si>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</si>
  <si>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</si>
  <si>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</si>
  <si>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</si>
  <si>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</si>
  <si>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</si>
  <si>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</si>
  <si>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</si>
  <si>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</si>
  <si>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</si>
  <si>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</si>
  <si>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</si>
  <si>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</si>
  <si>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</si>
  <si>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</si>
  <si>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</si>
  <si>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</si>
  <si>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</si>
  <si>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</si>
  <si>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</si>
  <si>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</si>
  <si>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</si>
  <si>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</si>
  <si>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</si>
  <si>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</si>
  <si>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</si>
  <si>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</si>
  <si>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</si>
  <si>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</si>
  <si>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</si>
  <si>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</si>
  <si>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</si>
  <si>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</si>
  <si>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</si>
  <si>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</si>
  <si>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</si>
  <si>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</si>
  <si>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</si>
  <si>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</si>
  <si>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</si>
  <si>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</si>
  <si>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</si>
  <si>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</si>
  <si>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</si>
  <si>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</si>
  <si>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</si>
  <si>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</si>
  <si>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</si>
  <si>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</si>
  <si>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</si>
  <si>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</si>
  <si>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</si>
  <si>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</si>
  <si>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</si>
  <si>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</si>
  <si>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</si>
  <si>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</si>
  <si>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</si>
  <si>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</si>
  <si>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</si>
  <si>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</si>
  <si>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</si>
  <si>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</si>
  <si>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</si>
  <si>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</si>
  <si>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</si>
  <si>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</si>
  <si>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</si>
  <si>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</si>
  <si>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</si>
  <si>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</si>
  <si>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</si>
  <si>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</si>
  <si>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</si>
  <si>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</si>
  <si>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</si>
  <si>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</si>
  <si>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</si>
  <si>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</si>
  <si>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</si>
  <si>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</si>
  <si>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</si>
  <si>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</si>
  <si>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</si>
  <si>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</si>
  <si>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</si>
  <si>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</si>
  <si>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</si>
  <si>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</si>
  <si>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</si>
  <si>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</si>
  <si>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</si>
  <si>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</si>
  <si>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</si>
  <si>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</si>
  <si>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</si>
  <si>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</si>
  <si>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</si>
  <si>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</si>
  <si>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</si>
  <si>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</si>
  <si>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</si>
  <si>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</si>
  <si>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</si>
  <si>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</si>
  <si>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</si>
  <si>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</si>
  <si>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</si>
  <si>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</si>
  <si>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</si>
  <si>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</si>
  <si>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</si>
  <si>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</si>
  <si>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</si>
  <si>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</si>
  <si>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</si>
  <si>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</si>
  <si>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</si>
  <si>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</si>
  <si>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</si>
  <si>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</si>
  <si>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</si>
  <si>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</si>
  <si>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</si>
  <si>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</si>
  <si>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</si>
  <si>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</si>
  <si>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</si>
  <si>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</si>
  <si>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</si>
  <si>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</si>
  <si>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</si>
  <si>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</si>
  <si>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</si>
  <si>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</si>
  <si>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</si>
  <si>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</si>
  <si>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</si>
  <si>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</si>
  <si>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</si>
  <si>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</si>
  <si>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</si>
  <si>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</si>
  <si>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</si>
  <si>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</si>
  <si>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</si>
  <si>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</si>
  <si>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</si>
  <si>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</si>
  <si>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</si>
  <si>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</si>
  <si>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</si>
  <si>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</si>
  <si>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</si>
  <si>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</si>
  <si>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</si>
  <si>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</si>
  <si>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</si>
  <si>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</si>
  <si>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</si>
  <si>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</si>
  <si>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</si>
  <si>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</si>
  <si>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</si>
  <si>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</si>
  <si>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</si>
  <si>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</si>
  <si>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</si>
  <si>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</si>
  <si>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</si>
  <si>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</si>
  <si>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</si>
  <si>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</si>
  <si>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</si>
  <si>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</si>
  <si>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</si>
  <si>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</si>
  <si>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</si>
  <si>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</si>
  <si>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</si>
  <si>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</si>
  <si>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</si>
  <si>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</si>
  <si>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</si>
  <si>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</si>
  <si>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</si>
  <si>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</si>
  <si>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</si>
  <si>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</si>
  <si>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</si>
  <si>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</si>
  <si>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</si>
  <si>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</si>
  <si>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</si>
  <si>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</si>
  <si>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</si>
  <si>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</si>
  <si>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</si>
  <si>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</si>
  <si>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</si>
  <si>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</si>
  <si>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</si>
  <si>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</si>
  <si>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</si>
  <si>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</si>
  <si>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</si>
  <si>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</si>
  <si>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</si>
  <si>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</si>
  <si>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</si>
  <si>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</si>
  <si>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</si>
  <si>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</si>
  <si>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</si>
  <si>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</si>
  <si>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</si>
  <si>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</si>
  <si>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</si>
  <si>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</si>
  <si>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</si>
  <si>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</si>
  <si>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</si>
  <si>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</si>
  <si>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</si>
  <si>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</si>
  <si>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</si>
  <si>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</si>
  <si>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</si>
  <si>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</si>
  <si>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</si>
  <si>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</si>
  <si>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</si>
  <si>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</si>
  <si>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</si>
  <si>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</si>
  <si>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</si>
  <si>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</si>
  <si>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</si>
  <si>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</si>
  <si>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</si>
  <si>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</si>
  <si>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</si>
  <si>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</si>
  <si>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</si>
  <si>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</si>
  <si>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</si>
  <si>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</si>
  <si>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</si>
  <si>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</si>
  <si>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</si>
  <si>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</si>
  <si>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</si>
  <si>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</si>
  <si>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</si>
  <si>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</si>
  <si>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</si>
  <si>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</si>
  <si>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</si>
  <si>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</si>
  <si>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</si>
  <si>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</si>
  <si>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</si>
  <si>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</si>
  <si>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</si>
  <si>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</si>
  <si>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</si>
  <si>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</si>
  <si>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</si>
  <si>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</si>
  <si>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</si>
  <si>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</si>
  <si>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</si>
  <si>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</si>
  <si>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</si>
  <si>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</si>
  <si>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</si>
  <si>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</si>
  <si>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</si>
  <si>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</si>
  <si>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</si>
  <si>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</si>
  <si>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</si>
  <si>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</si>
  <si>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</si>
  <si>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</si>
  <si>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</si>
  <si>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</si>
  <si>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</si>
  <si>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</si>
  <si>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</si>
  <si>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</si>
  <si>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</si>
  <si>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</si>
  <si>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</si>
  <si>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</si>
  <si>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</si>
  <si>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</si>
  <si>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</si>
  <si>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</si>
  <si>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</si>
  <si>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</si>
  <si>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</si>
  <si>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</si>
  <si>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</si>
  <si>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</si>
  <si>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</si>
  <si>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</si>
  <si>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</si>
  <si>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</si>
  <si>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</si>
  <si>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</si>
  <si>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</si>
  <si>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</si>
  <si>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</si>
  <si>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</si>
  <si>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</si>
  <si>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</si>
  <si>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</si>
  <si>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</si>
  <si>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</si>
  <si>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</si>
  <si>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</si>
  <si>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</si>
  <si>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</si>
  <si>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</si>
  <si>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</si>
  <si>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</si>
  <si>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</si>
  <si>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</si>
  <si>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</si>
  <si>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</si>
  <si>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</si>
  <si>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</si>
  <si>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</si>
  <si>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</si>
  <si>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</si>
  <si>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</si>
  <si>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</si>
  <si>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</si>
  <si>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</si>
  <si>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</si>
  <si>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</si>
  <si>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</si>
  <si>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</si>
  <si>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</si>
  <si>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</si>
  <si>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</si>
  <si>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</si>
  <si>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</si>
  <si>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</si>
  <si>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</si>
  <si>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</si>
  <si>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</si>
  <si>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</si>
  <si>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</si>
  <si>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</si>
  <si>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</si>
  <si>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</si>
  <si>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</si>
  <si>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</si>
  <si>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</si>
  <si>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</si>
  <si>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</si>
  <si>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</si>
  <si>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</si>
  <si>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</si>
  <si>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</si>
  <si>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</si>
  <si>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</si>
  <si>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</si>
  <si>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</si>
  <si>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</si>
  <si>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</si>
  <si>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</si>
  <si>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</si>
  <si>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</si>
  <si>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</si>
  <si>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</si>
  <si>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</si>
  <si>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</si>
  <si>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</si>
  <si>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</si>
  <si>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</si>
  <si>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</si>
  <si>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</si>
  <si>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</si>
  <si>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</si>
  <si>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</si>
  <si>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</si>
  <si>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</si>
  <si>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</si>
  <si>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</si>
  <si>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</si>
  <si>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</si>
  <si>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</si>
  <si>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</si>
  <si>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</si>
  <si>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</si>
  <si>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</si>
  <si>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</si>
  <si>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</si>
  <si>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</si>
  <si>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</si>
  <si>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</si>
  <si>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</si>
  <si>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</si>
  <si>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</si>
  <si>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</si>
  <si>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</si>
  <si>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</si>
  <si>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</si>
  <si>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</si>
  <si>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</si>
  <si>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</si>
  <si>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</si>
  <si>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</si>
  <si>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</si>
  <si>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</si>
  <si>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</si>
  <si>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</si>
  <si>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</si>
  <si>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</si>
  <si>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</si>
  <si>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</si>
  <si>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</si>
  <si>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</si>
  <si>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</si>
  <si>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</si>
  <si>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</si>
  <si>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</si>
  <si>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</si>
  <si>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</si>
  <si>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</si>
  <si>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</si>
  <si>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</si>
  <si>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</si>
  <si>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</si>
  <si>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</si>
  <si>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</si>
  <si>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</si>
  <si>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</si>
  <si>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</si>
  <si>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</si>
  <si>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</si>
  <si>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</si>
  <si>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</si>
  <si>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</si>
  <si>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</si>
  <si>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</si>
  <si>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</si>
  <si>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</si>
  <si>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</si>
  <si>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</si>
  <si>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</si>
  <si>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</si>
  <si>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</si>
  <si>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</si>
  <si>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</si>
  <si>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</si>
  <si>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</si>
  <si>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</si>
  <si>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</si>
  <si>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</si>
  <si>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</si>
  <si>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</si>
  <si>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</si>
  <si>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</si>
  <si>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</si>
  <si>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</si>
  <si>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</si>
  <si>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</si>
  <si>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</si>
  <si>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</si>
  <si>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</si>
  <si>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</si>
  <si>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</si>
  <si>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</si>
  <si>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</si>
  <si>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</si>
  <si>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</si>
  <si>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</si>
  <si>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</si>
  <si>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</si>
  <si>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</si>
  <si>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</si>
  <si>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</si>
  <si>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</si>
  <si>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</si>
  <si>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</si>
  <si>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</si>
  <si>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</si>
  <si>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</si>
  <si>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</si>
  <si>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</si>
  <si>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</si>
  <si>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</si>
  <si>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</si>
  <si>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</si>
  <si>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</si>
  <si>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</si>
  <si>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</si>
  <si>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</si>
  <si>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</si>
  <si>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</si>
  <si>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</si>
  <si>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</si>
  <si>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</si>
  <si>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</si>
  <si>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</si>
  <si>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</si>
  <si>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</si>
  <si>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</si>
  <si>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</si>
  <si>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</si>
  <si>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</si>
  <si>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</si>
  <si>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</si>
  <si>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</si>
  <si>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</si>
  <si>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</si>
  <si>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</si>
  <si>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</si>
  <si>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</si>
  <si>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</si>
  <si>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</si>
  <si>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</si>
  <si>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</si>
  <si>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</si>
  <si>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</si>
  <si>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</si>
  <si>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</si>
  <si>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</si>
  <si>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</si>
  <si>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</si>
  <si>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</si>
  <si>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</si>
  <si>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</si>
  <si>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</si>
  <si>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</si>
  <si>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</si>
  <si>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</si>
  <si>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</si>
  <si>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</si>
  <si>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</si>
  <si>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</si>
  <si>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</si>
  <si>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</si>
  <si>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</si>
  <si>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</si>
  <si>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</si>
  <si>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</si>
  <si>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</si>
  <si>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</si>
  <si>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</si>
  <si>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</si>
  <si>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</si>
  <si>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</si>
  <si>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</si>
  <si>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</si>
  <si>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</si>
  <si>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</si>
  <si>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</si>
  <si>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</si>
  <si>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</si>
  <si>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</si>
  <si>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</si>
  <si>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</si>
  <si>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</si>
  <si>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</si>
  <si>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</si>
  <si>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</si>
  <si>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</si>
  <si>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</si>
  <si>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</si>
  <si>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</si>
  <si>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</si>
  <si>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</si>
  <si>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</si>
  <si>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</si>
  <si>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</si>
  <si>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</si>
  <si>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</si>
  <si>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</si>
  <si>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</si>
  <si>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</si>
  <si>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</si>
  <si>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</si>
  <si>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</si>
  <si>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</si>
  <si>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</si>
  <si>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</si>
  <si>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</si>
  <si>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</si>
  <si>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</si>
  <si>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</si>
  <si>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</si>
  <si>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</si>
  <si>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</si>
  <si>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</si>
  <si>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</si>
  <si>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</si>
  <si>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</si>
  <si>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</si>
  <si>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</si>
  <si>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</si>
  <si>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</si>
  <si>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</si>
  <si>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</si>
  <si>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</si>
  <si>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</si>
  <si>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</si>
  <si>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</si>
  <si>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</si>
  <si>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</si>
  <si>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</si>
  <si>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</si>
  <si>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</si>
  <si>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</si>
  <si>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</si>
  <si>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</si>
  <si>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</si>
  <si>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</si>
  <si>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</si>
  <si>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</si>
  <si>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</si>
  <si>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</si>
  <si>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</si>
  <si>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</si>
  <si>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</si>
  <si>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</si>
  <si>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</si>
  <si>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</si>
  <si>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</si>
  <si>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</si>
  <si>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</si>
  <si>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</si>
  <si>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</si>
  <si>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</si>
  <si>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</si>
  <si>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</si>
  <si>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</si>
  <si>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</si>
  <si>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</si>
  <si>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</si>
  <si>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</si>
  <si>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</si>
  <si>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</si>
  <si>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</si>
  <si>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</si>
  <si>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</si>
  <si>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</si>
  <si>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</si>
  <si>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</si>
  <si>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</si>
  <si>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</si>
  <si>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</si>
  <si>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</si>
  <si>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</si>
  <si>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</si>
  <si>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</si>
  <si>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</si>
  <si>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</si>
  <si>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</si>
  <si>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</si>
  <si>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</si>
  <si>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</si>
  <si>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</si>
  <si>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</si>
  <si>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</si>
  <si>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</si>
  <si>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</si>
  <si>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</si>
  <si>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</si>
  <si>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</si>
  <si>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</si>
  <si>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</si>
  <si>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</si>
  <si>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</si>
  <si>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</si>
  <si>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</si>
  <si>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</si>
  <si>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</si>
  <si>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</si>
  <si>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</si>
  <si>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</si>
  <si>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</si>
  <si>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</si>
  <si>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</si>
  <si>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</si>
  <si>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</si>
  <si>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</si>
  <si>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</si>
  <si>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</si>
  <si>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</si>
  <si>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</si>
  <si>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</si>
  <si>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</si>
  <si>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</si>
  <si>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</si>
  <si>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</si>
  <si>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</si>
  <si>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</si>
  <si>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</si>
  <si>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</si>
  <si>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</si>
  <si>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</si>
  <si>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</si>
  <si>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</si>
  <si>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</si>
  <si>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</si>
  <si>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</si>
  <si>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</si>
  <si>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</si>
  <si>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</si>
  <si>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</si>
  <si>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</si>
  <si>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</si>
  <si>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</si>
  <si>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</si>
  <si>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</si>
  <si>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</si>
  <si>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</si>
  <si>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</si>
  <si>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</si>
  <si>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</si>
  <si>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</si>
  <si>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</si>
  <si>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</si>
  <si>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</si>
  <si>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</si>
  <si>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</si>
  <si>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</si>
  <si>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</si>
  <si>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</si>
  <si>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</si>
  <si>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</si>
  <si>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</si>
  <si>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</si>
  <si>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</si>
  <si>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</si>
  <si>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</si>
  <si>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</si>
  <si>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</si>
  <si>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</si>
  <si>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</si>
  <si>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</si>
  <si>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</si>
  <si>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</si>
  <si>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</si>
  <si>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</si>
  <si>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</si>
  <si>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</si>
  <si>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</si>
  <si>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</si>
  <si>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</si>
  <si>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</si>
  <si>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</si>
  <si>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</si>
  <si>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</si>
  <si>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</si>
  <si>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</si>
  <si>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</si>
  <si>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</si>
  <si>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</si>
  <si>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</si>
  <si>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</si>
  <si>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</si>
  <si>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</si>
  <si>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</si>
  <si>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</si>
  <si>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</si>
  <si>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</si>
  <si>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</si>
  <si>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</si>
  <si>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</si>
  <si>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</si>
  <si>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</si>
  <si>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</si>
  <si>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</si>
  <si>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</si>
  <si>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</si>
  <si>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</si>
  <si>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</si>
  <si>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</si>
  <si>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</si>
  <si>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</si>
  <si>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</si>
  <si>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</si>
  <si>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</si>
  <si>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</si>
  <si>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</si>
  <si>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</si>
  <si>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</si>
  <si>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</si>
  <si>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</si>
  <si>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</si>
  <si>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</si>
  <si>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</si>
  <si>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</si>
  <si>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</si>
  <si>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</si>
  <si>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</si>
  <si>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</si>
  <si>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</si>
  <si>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</si>
  <si>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</si>
  <si>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</si>
  <si>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</si>
  <si>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</si>
  <si>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</si>
  <si>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</si>
  <si>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</si>
  <si>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</si>
  <si>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</si>
  <si>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</si>
  <si>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</si>
  <si>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</si>
  <si>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</si>
  <si>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</si>
  <si>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</si>
  <si>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</si>
  <si>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</si>
  <si>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</si>
  <si>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</si>
  <si>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</si>
  <si>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</si>
  <si>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</si>
  <si>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</si>
  <si>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</si>
  <si>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</si>
  <si>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</si>
  <si>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</si>
  <si>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</si>
  <si>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</si>
  <si>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</si>
  <si>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</si>
  <si>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</si>
  <si>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</si>
  <si>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</si>
  <si>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</si>
  <si>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</si>
  <si>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</si>
  <si>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</si>
  <si>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</si>
  <si>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</si>
  <si>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</si>
  <si>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</si>
  <si>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</si>
  <si>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</si>
  <si>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</si>
  <si>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</si>
  <si>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</si>
  <si>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</si>
  <si>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</si>
  <si>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</si>
  <si>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</si>
  <si>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</si>
  <si>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</si>
  <si>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</si>
  <si>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</si>
  <si>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</si>
  <si>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</si>
  <si>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</si>
  <si>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</si>
  <si>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</si>
  <si>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</si>
  <si>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</si>
  <si>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</si>
  <si>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</si>
  <si>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</si>
  <si>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</si>
  <si>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</si>
  <si>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</si>
  <si>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</si>
  <si>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</si>
  <si>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</si>
  <si>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</si>
  <si>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</si>
  <si>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</si>
  <si>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</si>
  <si>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</si>
  <si>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</si>
  <si>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</si>
  <si>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</si>
  <si>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</si>
  <si>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</si>
  <si>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</si>
  <si>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</si>
  <si>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</si>
  <si>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</si>
  <si>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</si>
  <si>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</si>
  <si>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</si>
  <si>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</si>
  <si>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</si>
  <si>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</si>
  <si>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</si>
  <si>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</si>
  <si>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</si>
  <si>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</si>
  <si>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</si>
  <si>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</si>
  <si>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</si>
  <si>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</si>
  <si>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</si>
  <si>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</si>
  <si>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</si>
  <si>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</si>
  <si>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</si>
  <si>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</si>
  <si>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</si>
  <si>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</si>
  <si>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</si>
  <si>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</si>
  <si>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</si>
  <si>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</si>
  <si>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</si>
  <si>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</si>
  <si>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</si>
  <si>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</si>
  <si>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</si>
  <si>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</si>
  <si>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</si>
  <si>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</si>
  <si>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</si>
  <si>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</si>
  <si>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</si>
  <si>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</si>
  <si>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</si>
  <si>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</si>
  <si>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</si>
  <si>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</si>
  <si>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</si>
  <si>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</si>
  <si>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</si>
  <si>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</si>
  <si>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</si>
  <si>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</si>
  <si>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</si>
  <si>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</si>
  <si>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</si>
  <si>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</si>
  <si>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</si>
  <si>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</si>
  <si>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</si>
  <si>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</si>
  <si>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</si>
  <si>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</si>
  <si>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</si>
  <si>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</si>
  <si>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</si>
  <si>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</si>
  <si>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</si>
  <si>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</si>
  <si>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</si>
  <si>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</si>
  <si>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</si>
  <si>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</si>
  <si>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</si>
  <si>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</si>
  <si>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</si>
  <si>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</si>
  <si>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</si>
  <si>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</si>
  <si>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</si>
  <si>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</si>
  <si>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</si>
  <si>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</si>
  <si>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</si>
  <si>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</si>
  <si>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</si>
  <si>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</si>
  <si>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</si>
  <si>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</si>
  <si>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</si>
  <si>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</si>
  <si>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</si>
  <si>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</si>
  <si>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</si>
  <si>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</si>
  <si>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</si>
  <si>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</si>
  <si>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</si>
  <si>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</si>
  <si>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</si>
  <si>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</si>
  <si>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</si>
  <si>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</si>
  <si>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</si>
  <si>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</si>
  <si>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</si>
  <si>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</si>
  <si>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</si>
  <si>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</si>
  <si>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</si>
  <si>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</si>
  <si>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</si>
  <si>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</si>
  <si>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</si>
  <si>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</si>
  <si>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</si>
  <si>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</si>
  <si>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</si>
  <si>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</si>
  <si>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</si>
  <si>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</si>
  <si>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</si>
  <si>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</si>
  <si>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</si>
  <si>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</si>
  <si>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</si>
  <si>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</si>
  <si>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</si>
  <si>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</si>
  <si>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</si>
  <si>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</si>
  <si>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</si>
  <si>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</si>
  <si>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</si>
  <si>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</si>
  <si>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</si>
  <si>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</si>
  <si>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</si>
  <si>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</si>
  <si>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</si>
  <si>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</si>
  <si>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</si>
  <si>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</si>
  <si>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</si>
  <si>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</si>
  <si>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</si>
  <si>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</si>
  <si>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</si>
  <si>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</si>
  <si>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</si>
  <si>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</si>
  <si>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</si>
  <si>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</si>
  <si>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</si>
  <si>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</si>
  <si>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</si>
  <si>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</si>
  <si>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</si>
  <si>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</si>
  <si>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</si>
  <si>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</si>
  <si>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</si>
  <si>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</si>
  <si>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</si>
  <si>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</si>
  <si>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</si>
  <si>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</si>
  <si>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</si>
  <si>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</si>
  <si>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</si>
  <si>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</si>
  <si>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</si>
  <si>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</si>
  <si>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</si>
  <si>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</si>
  <si>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</si>
  <si>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</si>
  <si>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</si>
  <si>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</si>
  <si>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</si>
  <si>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</si>
  <si>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</si>
  <si>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</si>
  <si>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</si>
  <si>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</si>
  <si>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</si>
  <si>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</si>
  <si>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</si>
  <si>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</si>
  <si>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</si>
  <si>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</si>
  <si>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</si>
  <si>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</si>
  <si>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</si>
  <si>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</si>
  <si>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</si>
  <si>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</si>
  <si>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</si>
  <si>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</si>
  <si>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</si>
  <si>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</si>
  <si>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</si>
  <si>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</si>
  <si>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</si>
  <si>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</si>
  <si>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</si>
  <si>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</si>
  <si>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</si>
  <si>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</si>
  <si>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</si>
  <si>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</si>
  <si>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</si>
  <si>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</si>
  <si>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</si>
  <si>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</si>
  <si>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</si>
  <si>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</si>
  <si>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</si>
  <si>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</si>
  <si>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</si>
  <si>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</si>
  <si>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</si>
  <si>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</si>
  <si>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</si>
  <si>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</si>
  <si>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</si>
  <si>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</si>
  <si>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</si>
  <si>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</si>
  <si>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</si>
  <si>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</si>
  <si>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</si>
  <si>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</si>
  <si>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</si>
  <si>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</si>
  <si>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</si>
  <si>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</si>
  <si>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</si>
  <si>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</si>
  <si>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</si>
  <si>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</si>
  <si>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</si>
  <si>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</si>
  <si>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</si>
  <si>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</si>
  <si>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</si>
  <si>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</si>
  <si>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</si>
  <si>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</si>
  <si>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</si>
  <si>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</si>
  <si>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</si>
  <si>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</si>
  <si>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</si>
  <si>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</si>
  <si>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</si>
  <si>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</si>
  <si>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</si>
  <si>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</si>
  <si>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</si>
  <si>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</si>
  <si>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</si>
  <si>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</si>
  <si>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</si>
  <si>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</si>
  <si>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</si>
  <si>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</si>
  <si>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</si>
  <si>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</si>
  <si>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</si>
  <si>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</si>
  <si>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</si>
  <si>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</si>
  <si>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</si>
  <si>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</si>
  <si>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</si>
  <si>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</si>
  <si>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</si>
  <si>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</si>
  <si>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</si>
  <si>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</si>
  <si>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</si>
  <si>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</si>
  <si>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</si>
  <si>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</si>
  <si>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</si>
  <si>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</si>
  <si>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</si>
  <si>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</si>
  <si>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</si>
  <si>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</si>
  <si>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</si>
  <si>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</si>
  <si>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</si>
  <si>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</si>
  <si>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</si>
  <si>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</si>
  <si>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</si>
  <si>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</si>
  <si>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</si>
  <si>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</si>
  <si>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</si>
  <si>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</si>
  <si>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</si>
  <si>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</si>
  <si>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</si>
  <si>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</si>
  <si>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</si>
  <si>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</si>
  <si>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</si>
  <si>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</si>
  <si>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</si>
  <si>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</si>
  <si>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</si>
  <si>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</si>
  <si>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</si>
  <si>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</si>
  <si>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</si>
  <si>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</si>
  <si>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</si>
  <si>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</si>
  <si>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</si>
  <si>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</si>
  <si>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</si>
  <si>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</si>
  <si>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</si>
  <si>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</si>
  <si>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</si>
  <si>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</si>
  <si>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</si>
  <si>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</si>
  <si>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</si>
  <si>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</si>
  <si>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</si>
  <si>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</si>
  <si>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</si>
  <si>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</si>
  <si>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</si>
  <si>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</si>
  <si>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</si>
  <si>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</si>
  <si>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</si>
  <si>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</si>
  <si>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</si>
  <si>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</si>
  <si>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</si>
  <si>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</si>
  <si>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</si>
  <si>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</si>
  <si>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</si>
  <si>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</si>
  <si>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</si>
  <si>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</si>
  <si>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</si>
  <si>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</si>
  <si>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</si>
  <si>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</si>
  <si>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</si>
  <si>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</si>
  <si>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</si>
  <si>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</si>
  <si>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</si>
  <si>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</si>
  <si>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</si>
  <si>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</si>
  <si>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</si>
  <si>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</si>
  <si>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</si>
  <si>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</si>
  <si>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</si>
  <si>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</si>
  <si>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</si>
  <si>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</si>
  <si>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</si>
  <si>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</si>
  <si>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</si>
  <si>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</si>
  <si>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</si>
  <si>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</si>
  <si>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</si>
  <si>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</si>
  <si>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</si>
  <si>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</si>
  <si>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</si>
  <si>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</si>
  <si>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</si>
  <si>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</si>
  <si>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</si>
  <si>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</si>
  <si>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</si>
  <si>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</si>
  <si>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</si>
  <si>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</si>
  <si>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</si>
  <si>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</si>
  <si>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</si>
  <si>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</si>
  <si>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</si>
  <si>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</si>
  <si>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</si>
  <si>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</si>
  <si>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</si>
  <si>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</si>
  <si>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</si>
  <si>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</si>
  <si>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</si>
  <si>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</si>
  <si>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</si>
  <si>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</si>
  <si>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</si>
  <si>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</si>
  <si>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</si>
  <si>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</si>
  <si>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</si>
  <si>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</si>
  <si>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</si>
  <si>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</si>
  <si>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</si>
  <si>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</si>
  <si>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</si>
  <si>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</si>
  <si>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</si>
  <si>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</si>
  <si>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</si>
  <si>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</si>
  <si>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</si>
  <si>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</si>
  <si>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</si>
  <si>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</si>
  <si>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</si>
  <si>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</si>
  <si>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</si>
  <si>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</si>
  <si>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</si>
  <si>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</si>
  <si>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</si>
  <si>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</si>
  <si>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</si>
  <si>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</si>
  <si>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</si>
  <si>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</si>
  <si>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</si>
  <si>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</si>
  <si>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</si>
  <si>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</si>
  <si>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</si>
  <si>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</si>
  <si>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</si>
  <si>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</si>
  <si>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</si>
  <si>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</si>
  <si>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</si>
  <si>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</si>
  <si>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</si>
  <si>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</si>
  <si>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</si>
  <si>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</si>
  <si>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</si>
  <si>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</si>
  <si>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</si>
  <si>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</si>
  <si>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</si>
  <si>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</si>
  <si>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</si>
  <si>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</si>
  <si>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</si>
  <si>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</si>
  <si>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</si>
  <si>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</si>
  <si>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</si>
  <si>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</si>
  <si>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</si>
  <si>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</si>
  <si>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</si>
  <si>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</si>
  <si>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</si>
  <si>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</si>
  <si>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</si>
  <si>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</si>
  <si>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</si>
  <si>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</si>
  <si>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</si>
  <si>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</si>
  <si>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</si>
  <si>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</si>
  <si>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</si>
  <si>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</si>
  <si>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</si>
  <si>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</si>
  <si>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</si>
  <si>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</si>
  <si>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</si>
  <si>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</si>
  <si>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</si>
  <si>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</si>
  <si>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</si>
  <si>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</si>
  <si>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</si>
  <si>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</si>
  <si>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</si>
  <si>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</si>
  <si>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</si>
  <si>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</si>
  <si>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</si>
  <si>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</si>
  <si>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</si>
  <si>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</si>
  <si>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</si>
  <si>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</si>
  <si>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</si>
  <si>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</si>
  <si>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</si>
  <si>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</si>
  <si>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</si>
  <si>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</si>
  <si>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</si>
  <si>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</si>
  <si>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</si>
  <si>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</si>
  <si>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</si>
  <si>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</si>
  <si>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</si>
  <si>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</si>
  <si>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</si>
  <si>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</si>
  <si>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</si>
  <si>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</si>
  <si>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</si>
  <si>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</si>
  <si>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</si>
  <si>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</si>
  <si>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</si>
  <si>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</si>
  <si>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</si>
  <si>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</si>
  <si>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</si>
  <si>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</si>
  <si>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</si>
  <si>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</si>
  <si>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</si>
  <si>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</si>
  <si>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</si>
  <si>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</si>
  <si>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</si>
  <si>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</si>
  <si>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</si>
  <si>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</si>
  <si>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</si>
  <si>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</si>
  <si>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</si>
  <si>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</si>
  <si>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</si>
  <si>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</si>
  <si>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</si>
  <si>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</si>
  <si>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</si>
  <si>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</si>
  <si>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</si>
  <si>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</si>
  <si>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</si>
  <si>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</si>
  <si>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</si>
  <si>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</si>
  <si>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</si>
  <si>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</si>
  <si>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</si>
  <si>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</si>
  <si>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</si>
  <si>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</si>
  <si>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</si>
  <si>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</si>
  <si>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</si>
  <si>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</si>
  <si>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</si>
  <si>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</si>
  <si>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</si>
  <si>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</si>
  <si>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</si>
  <si>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</si>
  <si>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</si>
  <si>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</si>
  <si>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</si>
  <si>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</si>
  <si>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</si>
  <si>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</si>
  <si>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</si>
  <si>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</si>
  <si>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</si>
  <si>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</si>
  <si>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</si>
  <si>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</si>
  <si>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</si>
  <si>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</si>
  <si>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</si>
  <si>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</si>
  <si>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</si>
  <si>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</si>
  <si>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</si>
  <si>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</si>
  <si>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</si>
  <si>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</si>
  <si>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</si>
  <si>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</si>
  <si>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</si>
  <si>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</si>
  <si>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</si>
  <si>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</si>
  <si>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</si>
  <si>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</si>
  <si>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</si>
  <si>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</si>
  <si>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</si>
  <si>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</si>
  <si>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</si>
  <si>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</si>
  <si>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</si>
  <si>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</si>
  <si>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</si>
  <si>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</si>
  <si>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</si>
  <si>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</si>
  <si>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</si>
  <si>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</si>
  <si>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</si>
  <si>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</si>
  <si>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</si>
  <si>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</si>
  <si>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</si>
  <si>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</si>
  <si>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</si>
  <si>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</si>
  <si>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</si>
  <si>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</si>
  <si>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</si>
  <si>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</si>
  <si>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</si>
  <si>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</si>
  <si>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</si>
  <si>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</si>
  <si>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</si>
  <si>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</si>
  <si>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</si>
  <si>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</si>
  <si>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</si>
  <si>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</si>
  <si>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</si>
  <si>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</si>
  <si>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</si>
  <si>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</si>
  <si>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</si>
  <si>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</si>
  <si>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</si>
  <si>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</si>
  <si>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</si>
  <si>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</si>
  <si>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</si>
  <si>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</si>
  <si>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</si>
  <si>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</si>
  <si>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</si>
  <si>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</si>
  <si>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</si>
  <si>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</si>
  <si>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</si>
  <si>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</si>
  <si>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</si>
  <si>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</si>
  <si>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</si>
  <si>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</si>
  <si>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</si>
  <si>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</si>
  <si>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</si>
  <si>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</si>
  <si>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</si>
  <si>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</si>
  <si>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</si>
  <si>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</si>
  <si>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</si>
  <si>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</si>
  <si>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</si>
  <si>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</si>
  <si>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</si>
  <si>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</si>
  <si>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</si>
  <si>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</si>
  <si>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</si>
  <si>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</si>
  <si>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</si>
  <si>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</si>
  <si>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</si>
  <si>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</si>
  <si>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</si>
  <si>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</si>
  <si>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</si>
  <si>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</si>
  <si>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</si>
  <si>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</si>
  <si>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</si>
  <si>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</si>
  <si>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</si>
  <si>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</si>
  <si>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</si>
  <si>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</si>
  <si>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</si>
  <si>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</si>
  <si>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</si>
  <si>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</si>
  <si>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</si>
  <si>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</si>
  <si>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</si>
  <si>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</si>
  <si>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</si>
  <si>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</si>
  <si>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</si>
  <si>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</si>
  <si>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</si>
  <si>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</si>
  <si>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</si>
  <si>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</si>
  <si>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</si>
  <si>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</si>
  <si>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</si>
  <si>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</si>
  <si>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</si>
  <si>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</si>
  <si>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</si>
  <si>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</si>
  <si>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</si>
  <si>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</si>
  <si>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</si>
  <si>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</si>
  <si>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</si>
  <si>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</si>
  <si>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</si>
  <si>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</si>
  <si>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</si>
  <si>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</si>
  <si>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</si>
  <si>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</si>
  <si>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</si>
  <si>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</si>
  <si>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</si>
  <si>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</si>
  <si>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</si>
  <si>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</si>
  <si>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</si>
  <si>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</si>
  <si>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</si>
  <si>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</si>
  <si>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</si>
  <si>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</si>
  <si>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</si>
  <si>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</si>
  <si>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</si>
  <si>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</si>
  <si>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</si>
  <si>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</si>
  <si>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</si>
  <si>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</si>
  <si>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</si>
  <si>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</si>
  <si>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</si>
  <si>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</si>
  <si>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</si>
  <si>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</si>
  <si>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</si>
  <si>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</si>
  <si>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</si>
  <si>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</si>
  <si>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</si>
  <si>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</si>
  <si>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</si>
  <si>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</si>
  <si>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</si>
  <si>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</si>
  <si>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</si>
  <si>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</si>
  <si>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</si>
  <si>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</si>
  <si>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</si>
  <si>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</si>
  <si>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</si>
  <si>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</si>
  <si>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</si>
  <si>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</si>
  <si>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</si>
  <si>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</si>
  <si>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</si>
  <si>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</si>
  <si>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</si>
  <si>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</si>
  <si>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</si>
  <si>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</si>
  <si>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</si>
  <si>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</si>
  <si>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</si>
  <si>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</si>
  <si>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</si>
  <si>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</si>
  <si>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</si>
  <si>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</si>
  <si>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</si>
  <si>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</si>
  <si>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</si>
  <si>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</si>
  <si>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</si>
  <si>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</si>
  <si>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</si>
  <si>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</si>
  <si>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</si>
  <si>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</si>
  <si>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</si>
  <si>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</si>
  <si>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</si>
  <si>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</si>
  <si>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</si>
  <si>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</si>
  <si>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</si>
  <si>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</si>
  <si>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</si>
  <si>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</si>
  <si>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</si>
  <si>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</si>
  <si>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</si>
  <si>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</si>
  <si>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</si>
  <si>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</si>
  <si>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</si>
  <si>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</si>
  <si>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</si>
  <si>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</si>
  <si>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</si>
  <si>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</si>
  <si>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</si>
  <si>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</si>
  <si>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</si>
  <si>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</si>
  <si>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</si>
  <si>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</si>
  <si>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</si>
  <si>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</si>
  <si>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</si>
  <si>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</si>
  <si>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</si>
  <si>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</si>
  <si>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</si>
  <si>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</si>
  <si>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</si>
  <si>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</si>
  <si>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</si>
  <si>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</si>
  <si>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</si>
  <si>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</si>
  <si>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</si>
  <si>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</si>
  <si>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</si>
  <si>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</si>
  <si>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</si>
  <si>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</si>
  <si>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</si>
  <si>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</si>
  <si>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</si>
  <si>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</si>
  <si>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</si>
  <si>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</si>
  <si>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</si>
  <si>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</si>
  <si>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</si>
  <si>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</si>
  <si>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</si>
  <si>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</si>
  <si>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</si>
  <si>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</si>
  <si>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</si>
  <si>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</si>
  <si>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</si>
  <si>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</si>
  <si>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</si>
  <si>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</si>
  <si>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</si>
  <si>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</si>
  <si>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</si>
  <si>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</si>
  <si>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</si>
  <si>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</si>
  <si>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</si>
  <si>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</si>
  <si>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</si>
  <si>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</si>
  <si>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</si>
  <si>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</si>
  <si>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</si>
  <si>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</si>
  <si>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</si>
  <si>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</si>
  <si>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</si>
  <si>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</si>
  <si>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</si>
  <si>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</si>
  <si>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</si>
  <si>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</si>
  <si>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</si>
  <si>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</si>
  <si>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</si>
  <si>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</si>
  <si>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</si>
  <si>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</si>
  <si>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</si>
  <si>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</si>
  <si>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</si>
  <si>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</si>
  <si>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</si>
  <si>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</si>
  <si>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</si>
  <si>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</si>
  <si>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</si>
  <si>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</si>
  <si>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</si>
  <si>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</si>
  <si>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</si>
  <si>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</si>
  <si>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</si>
  <si>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</si>
  <si>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</si>
  <si>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</si>
  <si>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</si>
  <si>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</si>
  <si>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</si>
  <si>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</si>
  <si>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</si>
  <si>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</si>
  <si>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</si>
  <si>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</si>
  <si>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</si>
  <si>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</si>
  <si>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</si>
  <si>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</si>
  <si>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</si>
  <si>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</si>
  <si>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</si>
  <si>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</si>
  <si>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</si>
  <si>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</si>
  <si>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</si>
  <si>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</si>
  <si>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</si>
  <si>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</si>
  <si>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</si>
  <si>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</si>
  <si>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</si>
  <si>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</si>
  <si>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</si>
  <si>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</si>
  <si>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</si>
  <si>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</si>
  <si>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</si>
  <si>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</si>
  <si>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</si>
  <si>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</si>
  <si>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</si>
  <si>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</si>
  <si>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</si>
  <si>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</si>
  <si>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</si>
  <si>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</si>
  <si>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</si>
  <si>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</si>
  <si>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</si>
  <si>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</si>
  <si>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</si>
  <si>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</si>
  <si>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</si>
  <si>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</si>
  <si>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</si>
  <si>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</si>
  <si>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</si>
  <si>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</si>
  <si>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</si>
  <si>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</si>
  <si>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</si>
  <si>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</si>
  <si>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</si>
  <si>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</si>
  <si>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</si>
  <si>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</si>
  <si>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</si>
  <si>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</si>
  <si>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</si>
  <si>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</si>
  <si>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</si>
  <si>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</si>
  <si>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</si>
  <si>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</si>
  <si>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</si>
  <si>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</si>
  <si>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</si>
  <si>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</si>
  <si>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</si>
  <si>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</si>
  <si>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</si>
  <si>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</si>
  <si>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</si>
  <si>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</si>
  <si>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</si>
  <si>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</si>
  <si>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</si>
  <si>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</si>
  <si>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</si>
  <si>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</si>
  <si>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</si>
  <si>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</si>
  <si>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</si>
  <si>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</si>
  <si>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</si>
  <si>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</si>
  <si>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</si>
  <si>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</si>
  <si>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</si>
  <si>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</si>
  <si>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</si>
  <si>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</si>
  <si>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</si>
  <si>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</si>
  <si>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</si>
  <si>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</si>
  <si>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</si>
  <si>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</si>
  <si>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</si>
  <si>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</si>
  <si>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</si>
  <si>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</si>
  <si>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</si>
  <si>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</si>
  <si>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</si>
  <si>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</si>
  <si>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</si>
  <si>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</si>
  <si>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</si>
  <si>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</si>
  <si>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</si>
  <si>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</si>
  <si>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</si>
  <si>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</si>
  <si>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</si>
  <si>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</si>
  <si>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</si>
  <si>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</si>
  <si>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</si>
  <si>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</si>
  <si>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</si>
  <si>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</si>
  <si>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</si>
  <si>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</si>
  <si>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</si>
  <si>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</si>
  <si>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</si>
  <si>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</si>
  <si>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</si>
  <si>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</si>
  <si>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</si>
  <si>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</si>
  <si>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</si>
  <si>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</si>
  <si>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</si>
  <si>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</si>
  <si>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</si>
  <si>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</si>
  <si>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</si>
  <si>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</si>
  <si>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</si>
  <si>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</si>
  <si>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</si>
  <si>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</si>
  <si>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</si>
  <si>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</si>
  <si>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</si>
  <si>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</si>
  <si>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</si>
  <si>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</si>
  <si>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</si>
  <si>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</si>
  <si>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</si>
  <si>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</si>
  <si>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</si>
  <si>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</si>
  <si>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</si>
  <si>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</si>
  <si>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</si>
  <si>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</si>
  <si>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</si>
  <si>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</si>
  <si>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</si>
  <si>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</si>
  <si>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</si>
  <si>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</si>
  <si>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</si>
  <si>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</si>
  <si>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</si>
  <si>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</si>
  <si>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</si>
  <si>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</si>
  <si>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</si>
  <si>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</si>
  <si>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</si>
  <si>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</si>
  <si>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</si>
  <si>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</si>
  <si>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</si>
  <si>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</si>
  <si>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</si>
  <si>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</si>
  <si>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</si>
  <si>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</si>
  <si>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</si>
  <si>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</si>
  <si>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</si>
  <si>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</si>
  <si>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</si>
  <si>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</si>
  <si>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</si>
  <si>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</si>
  <si>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</si>
  <si>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</si>
  <si>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</si>
  <si>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</si>
  <si>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</si>
  <si>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</si>
  <si>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</si>
  <si>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</si>
  <si>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</si>
  <si>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</si>
  <si>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</si>
  <si>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</si>
  <si>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</si>
  <si>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</si>
  <si>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</si>
  <si>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</si>
  <si>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</si>
  <si>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</si>
  <si>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</si>
  <si>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</si>
  <si>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</si>
  <si>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</si>
  <si>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</si>
  <si>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</si>
  <si>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</si>
  <si>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</si>
  <si>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</si>
  <si>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</si>
  <si>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</si>
  <si>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</si>
  <si>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</si>
  <si>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</si>
  <si>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</si>
  <si>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</si>
  <si>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</si>
  <si>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</si>
  <si>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</si>
  <si>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</si>
  <si>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</si>
  <si>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</si>
  <si>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</si>
  <si>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</si>
  <si>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</si>
  <si>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</si>
  <si>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</si>
  <si>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</si>
  <si>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</si>
  <si>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</si>
  <si>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</si>
  <si>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</si>
  <si>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</si>
  <si>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</si>
  <si>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</si>
  <si>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</si>
  <si>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</si>
  <si>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</si>
  <si>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</si>
  <si>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</si>
  <si>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</si>
  <si>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</si>
  <si>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</si>
  <si>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</si>
  <si>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</si>
  <si>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</si>
  <si>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</si>
  <si>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</si>
  <si>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</si>
  <si>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</si>
  <si>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</si>
  <si>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</si>
  <si>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</si>
  <si>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</si>
  <si>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</si>
  <si>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</si>
  <si>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</si>
  <si>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</si>
  <si>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</si>
  <si>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</si>
  <si>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</si>
  <si>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</si>
  <si>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</si>
  <si>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</si>
  <si>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</si>
  <si>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</si>
  <si>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</si>
  <si>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</si>
  <si>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</si>
  <si>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</si>
  <si>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</si>
  <si>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</si>
  <si>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</si>
  <si>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</si>
  <si>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</si>
  <si>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</si>
  <si>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</si>
  <si>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</si>
  <si>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</si>
  <si>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</si>
  <si>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</si>
  <si>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</si>
  <si>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</si>
  <si>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</si>
  <si>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</si>
  <si>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</si>
  <si>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</si>
  <si>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</si>
  <si>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</si>
  <si>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</si>
  <si>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</si>
  <si>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</si>
  <si>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</si>
  <si>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</si>
  <si>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</si>
  <si>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</si>
  <si>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</si>
  <si>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</si>
  <si>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</si>
  <si>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</si>
  <si>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</si>
  <si>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</si>
  <si>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</si>
  <si>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</si>
  <si>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</si>
  <si>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</si>
  <si>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</si>
  <si>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</si>
  <si>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</si>
  <si>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</si>
  <si>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</si>
  <si>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</si>
  <si>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</si>
  <si>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</si>
  <si>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</si>
  <si>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</si>
  <si>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</si>
  <si>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</si>
  <si>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</si>
  <si>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</si>
  <si>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</si>
  <si>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</si>
  <si>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</si>
  <si>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</si>
  <si>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</si>
  <si>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</si>
  <si>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</si>
  <si>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</si>
  <si>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</si>
  <si>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</si>
  <si>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</si>
  <si>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</si>
  <si>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</si>
  <si>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</si>
  <si>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</si>
  <si>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</si>
  <si>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</si>
  <si>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</si>
  <si>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</si>
  <si>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</si>
  <si>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</si>
  <si>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</si>
  <si>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</si>
  <si>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</si>
  <si>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</si>
  <si>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</si>
  <si>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</si>
  <si>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</si>
  <si>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</si>
  <si>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</si>
  <si>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</si>
  <si>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</si>
  <si>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</si>
  <si>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</si>
  <si>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</si>
  <si>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</si>
  <si>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</si>
  <si>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</si>
  <si>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</si>
  <si>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</si>
  <si>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</si>
  <si>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</si>
  <si>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</si>
  <si>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</si>
  <si>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</si>
  <si>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</si>
  <si>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</si>
  <si>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</si>
  <si>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</si>
  <si>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</si>
  <si>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</si>
  <si>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</si>
  <si>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</si>
  <si>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</si>
  <si>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</si>
  <si>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</si>
  <si>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</si>
  <si>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</si>
  <si>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</si>
  <si>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</si>
  <si>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</si>
  <si>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</si>
  <si>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</si>
  <si>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</si>
  <si>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</si>
  <si>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</si>
  <si>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</si>
  <si>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</si>
  <si>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</si>
  <si>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</si>
  <si>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</si>
  <si>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</si>
  <si>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</si>
  <si>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</si>
  <si>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</si>
  <si>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</si>
  <si>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</si>
  <si>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</si>
  <si>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</si>
  <si>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</si>
  <si>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</si>
  <si>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</si>
  <si>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</si>
  <si>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</si>
  <si>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</si>
  <si>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</si>
  <si>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</si>
  <si>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</si>
  <si>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</si>
  <si>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</si>
  <si>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</si>
  <si>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</si>
  <si>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</si>
  <si>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</si>
  <si>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</si>
  <si>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</si>
  <si>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</si>
  <si>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</si>
  <si>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</si>
  <si>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</si>
  <si>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</si>
  <si>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</si>
  <si>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</si>
  <si>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</si>
  <si>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</si>
  <si>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</si>
  <si>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</si>
  <si>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</si>
  <si>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</si>
  <si>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</si>
  <si>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</si>
  <si>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</si>
  <si>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</si>
  <si>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</si>
  <si>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</si>
  <si>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</si>
  <si>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</si>
  <si>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</si>
  <si>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</si>
  <si>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</si>
  <si>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</si>
  <si>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</si>
  <si>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</si>
  <si>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</si>
  <si>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</si>
  <si>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</si>
  <si>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</si>
  <si>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</si>
  <si>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</si>
  <si>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</si>
  <si>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</si>
  <si>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</si>
  <si>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</si>
  <si>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</si>
  <si>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</si>
  <si>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</si>
  <si>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</si>
  <si>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</si>
  <si>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</si>
  <si>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</si>
  <si>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</si>
  <si>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</si>
  <si>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</si>
  <si>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</si>
  <si>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</si>
  <si>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</si>
  <si>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</si>
  <si>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</si>
  <si>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</si>
  <si>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</si>
  <si>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</si>
  <si>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</si>
  <si>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</si>
  <si>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</si>
  <si>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</si>
  <si>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</si>
  <si>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</si>
  <si>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</si>
  <si>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</si>
  <si>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</si>
  <si>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</si>
  <si>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</si>
  <si>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</si>
  <si>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</si>
  <si>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</si>
  <si>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</si>
  <si>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</si>
  <si>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</si>
  <si>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</si>
  <si>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</si>
  <si>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</si>
  <si>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</si>
  <si>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</si>
  <si>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</si>
  <si>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</si>
  <si>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</si>
  <si>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</si>
  <si>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</si>
  <si>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</si>
  <si>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</si>
  <si>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</si>
  <si>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</si>
  <si>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</si>
  <si>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</si>
  <si>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</si>
  <si>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</si>
  <si>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</si>
  <si>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</si>
  <si>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</si>
  <si>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</si>
  <si>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</si>
  <si>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</si>
  <si>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</si>
  <si>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</si>
  <si>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</si>
  <si>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</si>
  <si>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</si>
  <si>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</si>
  <si>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</si>
  <si>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</si>
  <si>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</si>
  <si>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</si>
  <si>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</si>
  <si>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</si>
  <si>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</si>
  <si>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</si>
  <si>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</si>
  <si>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</si>
  <si>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</si>
  <si>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</si>
  <si>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</si>
  <si>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</si>
  <si>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</si>
  <si>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</si>
  <si>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</si>
  <si>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</si>
  <si>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</si>
  <si>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</si>
  <si>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</si>
  <si>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</si>
  <si>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</si>
  <si>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</si>
  <si>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</si>
  <si>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</si>
  <si>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</si>
  <si>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</si>
  <si>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</si>
  <si>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</si>
  <si>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</si>
  <si>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</si>
  <si>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</si>
  <si>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</si>
  <si>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</si>
  <si>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</si>
  <si>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</si>
  <si>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</si>
  <si>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</si>
  <si>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</si>
  <si>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</si>
  <si>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</si>
  <si>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</si>
  <si>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</si>
  <si>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</si>
  <si>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</si>
  <si>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</si>
  <si>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</si>
  <si>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</si>
  <si>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</si>
  <si>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</si>
  <si>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</si>
  <si>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</si>
  <si>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</si>
  <si>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</si>
  <si>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</si>
  <si>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</si>
  <si>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</si>
  <si>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</si>
  <si>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</si>
  <si>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</si>
  <si>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</si>
  <si>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</si>
  <si>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</si>
  <si>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</si>
  <si>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</si>
  <si>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</si>
  <si>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</si>
  <si>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</si>
  <si>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</si>
  <si>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</si>
  <si>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</si>
  <si>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</si>
  <si>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</si>
  <si>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</si>
  <si>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</si>
  <si>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</si>
  <si>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</si>
  <si>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</si>
  <si>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</si>
  <si>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</si>
  <si>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</si>
  <si>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</si>
  <si>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</si>
  <si>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</si>
  <si>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</si>
  <si>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</si>
  <si>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</si>
  <si>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</si>
  <si>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</si>
  <si>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</si>
  <si>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</si>
  <si>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</si>
  <si>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</si>
  <si>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</si>
  <si>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</si>
  <si>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</si>
  <si>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</si>
  <si>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</si>
  <si>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</si>
  <si>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</si>
  <si>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</si>
  <si>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</si>
  <si>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</si>
  <si>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</si>
  <si>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</si>
  <si>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</si>
  <si>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</si>
  <si>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</si>
  <si>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</si>
  <si>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</si>
  <si>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</si>
  <si>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</si>
  <si>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</si>
  <si>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</si>
  <si>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</si>
  <si>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</si>
  <si>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</si>
  <si>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</si>
  <si>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</si>
  <si>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</si>
  <si>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</si>
  <si>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</si>
  <si>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</si>
  <si>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</si>
  <si>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</si>
  <si>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</si>
  <si>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</si>
  <si>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</si>
  <si>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</si>
  <si>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</si>
  <si>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</si>
  <si>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</si>
  <si>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</si>
  <si>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</si>
  <si>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</si>
  <si>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</si>
  <si>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</si>
  <si>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</si>
  <si>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</si>
  <si>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</si>
  <si>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</si>
  <si>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</si>
  <si>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</si>
  <si>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</si>
  <si>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</si>
  <si>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</si>
  <si>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</si>
  <si>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</si>
  <si>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</si>
  <si>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</si>
  <si>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</si>
  <si>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</si>
  <si>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</si>
  <si>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</si>
  <si>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</si>
  <si>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</si>
  <si>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</si>
  <si>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</si>
  <si>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</si>
  <si>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</si>
  <si>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</si>
  <si>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</si>
  <si>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</si>
  <si>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</si>
  <si>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</si>
  <si>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</si>
  <si>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</si>
  <si>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</si>
  <si>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</si>
  <si>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</si>
  <si>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</si>
  <si>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</si>
  <si>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</si>
  <si>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</si>
  <si>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</si>
  <si>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</si>
  <si>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</si>
  <si>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</si>
  <si>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</si>
  <si>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</si>
  <si>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</si>
  <si>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</si>
  <si>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</si>
  <si>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</si>
  <si>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</si>
  <si>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</si>
  <si>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</si>
  <si>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</si>
  <si>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</si>
  <si>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</si>
  <si>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</si>
  <si>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</si>
  <si>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</si>
  <si>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</si>
  <si>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</si>
  <si>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</si>
  <si>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</si>
  <si>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</si>
  <si>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</si>
  <si>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</si>
  <si>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</si>
  <si>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</si>
  <si>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</si>
  <si>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</si>
  <si>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</si>
  <si>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</si>
  <si>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</si>
  <si>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</si>
  <si>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</si>
  <si>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</si>
  <si>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</si>
  <si>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</si>
  <si>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</si>
  <si>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</si>
  <si>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</si>
  <si>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</si>
  <si>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</si>
  <si>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</si>
  <si>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</si>
  <si>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</si>
  <si>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</si>
  <si>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</si>
  <si>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</si>
  <si>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</si>
  <si>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</si>
  <si>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</si>
  <si>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</si>
  <si>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</si>
  <si>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</si>
  <si>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</si>
  <si>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</si>
  <si>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</si>
  <si>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</si>
  <si>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</si>
  <si>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</si>
  <si>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</si>
  <si>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</si>
  <si>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</si>
  <si>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</si>
  <si>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</si>
  <si>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</si>
  <si>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</si>
  <si>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</si>
  <si>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</si>
  <si>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</si>
  <si>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</si>
  <si>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</si>
  <si>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</si>
  <si>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</si>
  <si>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</si>
  <si>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</si>
  <si>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</si>
  <si>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</si>
  <si>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</si>
  <si>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</si>
  <si>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</si>
  <si>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</si>
  <si>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</si>
  <si>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</si>
  <si>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</si>
  <si>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</si>
  <si>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</si>
  <si>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</si>
  <si>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</si>
  <si>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</si>
  <si>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</si>
  <si>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</si>
  <si>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</si>
  <si>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</si>
  <si>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</si>
  <si>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</si>
  <si>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</si>
  <si>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</si>
  <si>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</si>
  <si>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</si>
  <si>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</si>
  <si>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</si>
  <si>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</si>
  <si>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</si>
  <si>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</si>
  <si>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</si>
  <si>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</si>
  <si>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</si>
  <si>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</si>
  <si>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</si>
  <si>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</si>
  <si>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</si>
  <si>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</si>
  <si>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</si>
  <si>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</si>
  <si>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</si>
  <si>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</si>
  <si>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</si>
  <si>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</si>
  <si>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</si>
  <si>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</si>
  <si>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</si>
  <si>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</si>
  <si>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</si>
  <si>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</si>
  <si>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</si>
  <si>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</si>
  <si>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</si>
  <si>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</si>
  <si>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</si>
  <si>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</si>
  <si>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</si>
  <si>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</si>
  <si>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</si>
  <si>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</si>
  <si>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</si>
  <si>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</si>
  <si>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</si>
  <si>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</si>
  <si>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</si>
  <si>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</si>
  <si>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</si>
  <si>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</si>
  <si>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</si>
  <si>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</si>
  <si>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</si>
  <si>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</si>
  <si>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</si>
  <si>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</si>
  <si>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</si>
  <si>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</si>
  <si>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</si>
  <si>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</si>
  <si>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</si>
  <si>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</si>
  <si>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</si>
  <si>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</si>
  <si>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</si>
  <si>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</si>
  <si>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</si>
  <si>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</si>
  <si>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</si>
  <si>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</si>
  <si>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</si>
  <si>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</si>
  <si>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</si>
  <si>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</si>
  <si>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</si>
  <si>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</si>
  <si>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</si>
  <si>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</si>
  <si>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</si>
  <si>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</si>
  <si>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</si>
  <si>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</si>
  <si>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</si>
  <si>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</si>
  <si>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</si>
  <si>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</si>
  <si>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</si>
  <si>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</si>
  <si>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</si>
  <si>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</si>
  <si>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</si>
  <si>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</si>
  <si>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</si>
  <si>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</si>
  <si>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</si>
  <si>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</si>
  <si>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</si>
  <si>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</si>
  <si>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</si>
  <si>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</si>
  <si>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</si>
  <si>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</si>
  <si>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</si>
  <si>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</si>
  <si>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</si>
  <si>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</si>
  <si>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</si>
  <si>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</si>
  <si>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</si>
  <si>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</si>
  <si>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</si>
  <si>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</si>
  <si>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</si>
  <si>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</si>
  <si>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</si>
  <si>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</si>
  <si>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</si>
  <si>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</si>
  <si>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</si>
  <si>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</si>
  <si>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</si>
  <si>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</si>
  <si>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</si>
  <si>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</si>
  <si>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</si>
  <si>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</si>
  <si>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</si>
  <si>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</si>
  <si>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</si>
  <si>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</si>
  <si>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</si>
  <si>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</si>
  <si>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</si>
  <si>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</si>
  <si>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</si>
  <si>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</si>
  <si>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</si>
  <si>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</si>
  <si>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</si>
  <si>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</si>
  <si>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</si>
  <si>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</si>
  <si>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</si>
  <si>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</si>
  <si>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</si>
  <si>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</si>
  <si>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</si>
  <si>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</si>
  <si>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</si>
  <si>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</si>
  <si>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</si>
  <si>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</si>
  <si>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</si>
  <si>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</si>
  <si>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</si>
  <si>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</si>
  <si>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</si>
  <si>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</si>
  <si>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</si>
  <si>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</si>
  <si>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</si>
  <si>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</si>
  <si>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</si>
  <si>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</si>
  <si>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</si>
  <si>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</si>
  <si>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</si>
  <si>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</si>
  <si>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</si>
  <si>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</si>
  <si>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</si>
  <si>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</si>
  <si>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</si>
  <si>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</si>
  <si>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</si>
  <si>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</si>
  <si>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</si>
  <si>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</si>
  <si>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</si>
  <si>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</si>
  <si>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</si>
  <si>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</si>
  <si>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</si>
  <si>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</si>
  <si>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</si>
  <si>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</si>
  <si>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</si>
  <si>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</si>
  <si>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</si>
  <si>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</si>
  <si>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</si>
  <si>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</si>
  <si>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</si>
  <si>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</si>
  <si>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</si>
  <si>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</si>
  <si>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</si>
  <si>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</si>
  <si>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</si>
  <si>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</si>
  <si>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</si>
  <si>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</si>
  <si>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</si>
  <si>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</si>
  <si>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</si>
  <si>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</si>
  <si>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</si>
  <si>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</si>
  <si>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</si>
  <si>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</si>
  <si>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</si>
  <si>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</si>
  <si>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</si>
  <si>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</si>
  <si>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</si>
  <si>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</si>
  <si>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</si>
  <si>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</si>
  <si>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</si>
  <si>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</si>
  <si>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</si>
  <si>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</si>
  <si>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</si>
  <si>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</si>
  <si>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</si>
  <si>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</si>
  <si>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</si>
  <si>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</si>
  <si>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</si>
  <si>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</si>
  <si>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</si>
  <si>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</si>
  <si>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</si>
  <si>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</si>
  <si>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</si>
  <si>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</si>
  <si>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</si>
  <si>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</si>
  <si>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</si>
  <si>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</si>
  <si>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</si>
  <si>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</si>
  <si>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</si>
  <si>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</si>
  <si>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</si>
  <si>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</si>
  <si>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</si>
  <si>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</si>
  <si>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</si>
  <si>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</si>
  <si>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</si>
  <si>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</si>
  <si>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</si>
  <si>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</si>
  <si>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</si>
  <si>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</si>
  <si>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</si>
  <si>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</si>
  <si>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</si>
  <si>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</si>
  <si>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</si>
  <si>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</si>
  <si>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</si>
  <si>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</si>
  <si>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</si>
  <si>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</si>
  <si>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</si>
  <si>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</si>
  <si>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</si>
  <si>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</si>
  <si>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</si>
  <si>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</si>
  <si>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</si>
  <si>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</si>
  <si>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</si>
  <si>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</si>
  <si>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</si>
  <si>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</si>
  <si>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</si>
  <si>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</si>
  <si>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</si>
  <si>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</si>
  <si>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</si>
  <si>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</si>
  <si>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</si>
  <si>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</si>
  <si>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</si>
  <si>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</si>
  <si>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</si>
  <si>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</si>
  <si>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</si>
  <si>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</si>
  <si>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</si>
  <si>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</si>
  <si>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</si>
  <si>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</si>
  <si>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</si>
  <si>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</si>
  <si>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</si>
  <si>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</si>
  <si>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</si>
  <si>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</si>
  <si>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</si>
  <si>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</si>
  <si>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</si>
  <si>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</si>
  <si>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</si>
  <si>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</si>
  <si>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</si>
  <si>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</si>
  <si>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</si>
  <si>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</si>
  <si>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</si>
  <si>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</si>
  <si>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</si>
  <si>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</si>
  <si>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</si>
  <si>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</si>
  <si>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</si>
  <si>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</si>
  <si>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</si>
  <si>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</si>
  <si>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</si>
  <si>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</si>
  <si>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</si>
  <si>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</si>
  <si>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</si>
  <si>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</si>
  <si>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</si>
  <si>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</si>
  <si>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</si>
  <si>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</si>
  <si>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</si>
  <si>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</si>
  <si>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</si>
  <si>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</si>
  <si>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</si>
  <si>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</si>
  <si>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</si>
  <si>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</si>
  <si>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</si>
  <si>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</si>
  <si>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</si>
  <si>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</si>
  <si>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</si>
  <si>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</si>
  <si>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</si>
  <si>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</si>
  <si>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</si>
  <si>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</si>
  <si>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</si>
  <si>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</si>
  <si>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</si>
  <si>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</si>
  <si>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</si>
  <si>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</si>
  <si>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</si>
  <si>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</si>
  <si>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</si>
  <si>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</si>
  <si>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</si>
  <si>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</si>
  <si>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</si>
  <si>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</si>
  <si>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</si>
  <si>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</si>
  <si>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</si>
  <si>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</si>
  <si>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</si>
  <si>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</si>
  <si>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</si>
  <si>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</si>
  <si>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</si>
  <si>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</si>
  <si>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</si>
  <si>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</si>
  <si>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</si>
  <si>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</si>
  <si>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</si>
  <si>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</si>
  <si>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</si>
  <si>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</si>
  <si>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</si>
  <si>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</si>
  <si>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</si>
  <si>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</si>
  <si>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</si>
  <si>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</si>
  <si>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</si>
  <si>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</si>
  <si>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</si>
  <si>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</si>
  <si>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</si>
  <si>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</si>
  <si>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</si>
  <si>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</si>
  <si>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</si>
  <si>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</si>
  <si>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</si>
  <si>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</si>
  <si>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</si>
  <si>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</si>
  <si>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</si>
  <si>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</si>
  <si>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</si>
  <si>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</si>
  <si>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</si>
  <si>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</si>
  <si>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</si>
  <si>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</si>
  <si>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</si>
  <si>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</si>
  <si>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</si>
  <si>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</si>
  <si>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</si>
  <si>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</si>
  <si>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</si>
  <si>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</si>
  <si>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</si>
  <si>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</si>
  <si>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</si>
  <si>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</si>
  <si>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</si>
  <si>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</si>
  <si>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</si>
  <si>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</si>
  <si>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</si>
  <si>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</si>
  <si>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</si>
  <si>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</si>
  <si>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</si>
  <si>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</si>
  <si>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</si>
  <si>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</si>
  <si>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</si>
  <si>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</si>
  <si>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</si>
  <si>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</si>
  <si>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</si>
  <si>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</si>
  <si>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</si>
  <si>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</si>
  <si>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</si>
  <si>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</si>
  <si>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</si>
  <si>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</si>
  <si>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</si>
  <si>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</si>
  <si>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</si>
  <si>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</si>
  <si>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</si>
  <si>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</si>
  <si>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</si>
  <si>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</si>
  <si>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</si>
  <si>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</si>
  <si>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</si>
  <si>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</si>
  <si>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</si>
  <si>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</si>
  <si>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</si>
  <si>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</si>
  <si>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</si>
  <si>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</si>
  <si>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</si>
  <si>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</si>
  <si>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</si>
  <si>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</si>
  <si>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</si>
  <si>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</si>
  <si>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</si>
  <si>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</si>
  <si>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</si>
  <si>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</si>
  <si>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</si>
  <si>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</si>
  <si>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</si>
  <si>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</si>
  <si>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</si>
  <si>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</si>
  <si>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</si>
  <si>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</si>
  <si>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</si>
  <si>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</si>
  <si>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</si>
  <si>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</si>
  <si>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</si>
  <si>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</si>
  <si>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</si>
  <si>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</si>
  <si>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</si>
  <si>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</si>
  <si>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</si>
  <si>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</si>
  <si>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</si>
  <si>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</si>
  <si>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</si>
  <si>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</si>
  <si>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</si>
  <si>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</si>
  <si>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</si>
  <si>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</si>
  <si>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</si>
  <si>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</si>
  <si>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</si>
  <si>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</si>
  <si>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</si>
  <si>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</si>
  <si>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</si>
  <si>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</si>
  <si>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</si>
  <si>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</si>
  <si>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</si>
  <si>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</si>
  <si>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</si>
  <si>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</si>
  <si>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</si>
  <si>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</si>
  <si>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</si>
  <si>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</si>
  <si>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</si>
  <si>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</si>
  <si>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</si>
  <si>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</si>
  <si>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</si>
  <si>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</si>
  <si>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</si>
  <si>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</si>
  <si>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</si>
  <si>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</si>
  <si>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</si>
  <si>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</si>
  <si>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</si>
  <si>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</si>
  <si>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</si>
  <si>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</si>
  <si>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</si>
  <si>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</si>
  <si>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</si>
  <si>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</si>
  <si>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</si>
  <si>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</si>
  <si>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</si>
  <si>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</si>
  <si>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</si>
  <si>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</si>
  <si>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</si>
  <si>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</si>
  <si>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</si>
  <si>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</si>
  <si>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</si>
  <si>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</si>
  <si>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</si>
  <si>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</si>
  <si>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</si>
  <si>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</si>
  <si>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</si>
  <si>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</si>
  <si>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</si>
  <si>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</si>
  <si>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</si>
  <si>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</si>
  <si>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</si>
  <si>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</si>
  <si>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</si>
  <si>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</si>
  <si>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</si>
  <si>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</si>
  <si>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</si>
  <si>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</si>
  <si>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</si>
  <si>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</si>
  <si>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</si>
  <si>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</si>
  <si>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</si>
  <si>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</si>
  <si>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</si>
  <si>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</si>
  <si>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</si>
  <si>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</si>
  <si>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</si>
  <si>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</si>
  <si>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</si>
  <si>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</si>
  <si>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</si>
  <si>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</si>
  <si>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</si>
  <si>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</si>
  <si>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</si>
  <si>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</si>
  <si>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</si>
  <si>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</si>
  <si>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</si>
  <si>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</si>
  <si>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</si>
  <si>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</si>
  <si>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</si>
  <si>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</si>
  <si>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</si>
  <si>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</si>
  <si>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</si>
  <si>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</si>
  <si>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</si>
  <si>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</si>
  <si>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</si>
  <si>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</si>
  <si>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</si>
  <si>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</si>
  <si>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</si>
  <si>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</si>
  <si>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</si>
  <si>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</si>
  <si>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</si>
  <si>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</si>
  <si>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</si>
  <si>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</si>
  <si>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</si>
  <si>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</si>
  <si>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</si>
  <si>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</si>
  <si>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</si>
  <si>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</si>
  <si>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</si>
  <si>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</si>
  <si>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</si>
  <si>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</si>
  <si>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</si>
  <si>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</si>
  <si>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</si>
  <si>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</si>
  <si>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</si>
  <si>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</si>
  <si>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</si>
  <si>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</si>
  <si>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</si>
  <si>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</si>
  <si>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</si>
  <si>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</si>
  <si>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</si>
  <si>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</si>
  <si>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</si>
  <si>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</si>
  <si>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</si>
  <si>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</si>
  <si>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</si>
  <si>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</si>
  <si>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</si>
  <si>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</si>
  <si>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</si>
  <si>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</si>
  <si>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</si>
  <si>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</si>
  <si>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</si>
  <si>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</si>
  <si>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</si>
  <si>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</si>
  <si>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</si>
  <si>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</si>
  <si>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</si>
  <si>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</si>
  <si>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</si>
  <si>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</si>
  <si>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</si>
  <si>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</si>
  <si>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</si>
  <si>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</si>
  <si>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</si>
  <si>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</si>
  <si>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</si>
  <si>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</si>
  <si>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</si>
  <si>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</si>
  <si>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</si>
  <si>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</si>
  <si>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</si>
  <si>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</si>
  <si>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</si>
  <si>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</si>
  <si>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</si>
  <si>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</si>
  <si>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</si>
  <si>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</si>
  <si>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</si>
  <si>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</si>
  <si>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</si>
  <si>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</si>
  <si>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</si>
  <si>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</si>
  <si>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</si>
  <si>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</si>
  <si>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</si>
  <si>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</si>
  <si>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</si>
  <si>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</si>
  <si>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</si>
  <si>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</si>
  <si>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</si>
  <si>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</si>
  <si>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</si>
  <si>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</si>
  <si>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</si>
  <si>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</si>
  <si>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</si>
  <si>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</si>
  <si>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</si>
  <si>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</si>
  <si>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</si>
  <si>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</si>
  <si>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</si>
  <si>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</si>
  <si>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</si>
  <si>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</si>
  <si>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</si>
  <si>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</si>
  <si>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</si>
  <si>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</si>
  <si>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</si>
  <si>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</si>
  <si>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</si>
  <si>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</si>
  <si>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</si>
  <si>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</si>
  <si>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</si>
  <si>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</si>
  <si>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</si>
  <si>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</si>
  <si>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</si>
  <si>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</si>
  <si>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</si>
  <si>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</si>
  <si>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</si>
  <si>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</si>
  <si>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</si>
  <si>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</si>
  <si>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</si>
  <si>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</si>
  <si>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</si>
  <si>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</si>
  <si>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</si>
  <si>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</si>
  <si>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</si>
  <si>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</si>
  <si>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</si>
  <si>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</si>
  <si>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</si>
  <si>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</si>
  <si>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</si>
  <si>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</si>
  <si>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</si>
  <si>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</si>
  <si>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</si>
  <si>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</si>
  <si>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</si>
  <si>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</si>
  <si>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</si>
  <si>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</si>
  <si>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</si>
  <si>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</si>
  <si>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</si>
  <si>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</si>
  <si>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</si>
  <si>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</si>
  <si>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</si>
  <si>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</si>
  <si>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</si>
  <si>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</si>
  <si>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</si>
  <si>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</si>
  <si>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</si>
  <si>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</si>
  <si>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</si>
  <si>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</si>
  <si>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</si>
  <si>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</si>
  <si>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</si>
  <si>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</si>
  <si>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</si>
  <si>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</si>
  <si>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</si>
  <si>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</si>
  <si>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</si>
  <si>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</si>
  <si>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</si>
  <si>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</si>
  <si>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</si>
  <si>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</si>
  <si>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</si>
  <si>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</si>
  <si>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</si>
  <si>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</si>
  <si>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</si>
  <si>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</si>
  <si>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</si>
  <si>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</si>
  <si>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</si>
  <si>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</si>
  <si>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</si>
  <si>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</si>
  <si>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</si>
  <si>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</si>
  <si>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</si>
  <si>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</si>
  <si>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</si>
  <si>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</si>
  <si>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</si>
  <si>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</si>
  <si>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</si>
  <si>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</si>
  <si>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</si>
  <si>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</si>
  <si>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</si>
  <si>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</si>
  <si>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</si>
  <si>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</si>
  <si>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</si>
  <si>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</si>
  <si>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</si>
  <si>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</si>
  <si>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</si>
  <si>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</si>
  <si>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</si>
  <si>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</si>
  <si>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</si>
  <si>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</si>
  <si>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</si>
  <si>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</si>
  <si>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</si>
  <si>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</si>
  <si>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</si>
  <si>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</si>
  <si>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</si>
  <si>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</si>
  <si>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</si>
  <si>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</si>
  <si>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</si>
  <si>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</si>
  <si>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</si>
  <si>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</si>
  <si>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</si>
  <si>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</si>
  <si>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</si>
  <si>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</si>
  <si>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</si>
  <si>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</si>
  <si>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</si>
  <si>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</si>
  <si>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</si>
  <si>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</si>
  <si>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</si>
  <si>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</si>
  <si>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</si>
  <si>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</si>
  <si>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</si>
  <si>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</si>
  <si>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</si>
  <si>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</si>
  <si>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</si>
  <si>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</si>
  <si>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</si>
  <si>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</si>
  <si>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</si>
  <si>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</si>
  <si>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</si>
  <si>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</si>
  <si>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</si>
  <si>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</si>
  <si>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</si>
  <si>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</si>
  <si>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</si>
  <si>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</si>
  <si>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</si>
  <si>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</si>
  <si>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</si>
  <si>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</si>
  <si>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</si>
  <si>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</si>
  <si>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</si>
  <si>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</si>
  <si>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</si>
  <si>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</si>
  <si>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</si>
  <si>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</si>
  <si>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</si>
  <si>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</si>
  <si>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</si>
  <si>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</si>
  <si>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</si>
  <si>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</si>
  <si>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</si>
  <si>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</si>
  <si>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</si>
  <si>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</si>
  <si>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</si>
  <si>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</si>
  <si>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</si>
  <si>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</si>
  <si>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</si>
  <si>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</si>
  <si>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</si>
  <si>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</si>
  <si>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</si>
  <si>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</si>
  <si>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</si>
  <si>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</si>
  <si>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</si>
  <si>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</si>
  <si>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</si>
  <si>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</si>
  <si>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</si>
  <si>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</si>
  <si>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</si>
  <si>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</si>
  <si>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</si>
  <si>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</si>
  <si>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</si>
  <si>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</si>
  <si>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</si>
  <si>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</si>
  <si>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</si>
  <si>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</si>
  <si>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</si>
  <si>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</si>
  <si>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</si>
  <si>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</si>
  <si>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</si>
  <si>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</si>
  <si>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</si>
  <si>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</si>
  <si>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</si>
  <si>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</si>
  <si>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</si>
  <si>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</si>
  <si>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</si>
  <si>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</si>
  <si>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</si>
  <si>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</si>
  <si>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</si>
  <si>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</si>
  <si>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</si>
  <si>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</si>
  <si>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</si>
  <si>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</si>
  <si>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</si>
  <si>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</si>
  <si>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</si>
  <si>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</si>
  <si>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</si>
  <si>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</si>
  <si>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</si>
  <si>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</si>
  <si>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</si>
  <si>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</si>
  <si>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</si>
  <si>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</si>
  <si>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</si>
  <si>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</si>
  <si>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</si>
  <si>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</si>
  <si>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</si>
  <si>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</si>
  <si>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</si>
  <si>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</si>
  <si>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</si>
  <si>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</si>
  <si>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</si>
  <si>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</si>
  <si>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</si>
  <si>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</si>
  <si>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</si>
  <si>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</si>
  <si>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</si>
  <si>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</si>
  <si>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</si>
  <si>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</si>
  <si>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</si>
  <si>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</si>
  <si>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</si>
  <si>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</si>
  <si>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</si>
  <si>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</si>
  <si>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</si>
  <si>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</si>
  <si>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</si>
  <si>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</si>
  <si>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</si>
  <si>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</si>
  <si>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</si>
  <si>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</si>
  <si>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</si>
  <si>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</si>
  <si>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</si>
  <si>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</si>
  <si>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</si>
  <si>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</si>
  <si>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</si>
  <si>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</si>
  <si>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</si>
  <si>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</si>
  <si>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</si>
  <si>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</si>
  <si>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</si>
  <si>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</si>
  <si>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</si>
  <si>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</si>
  <si>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</si>
  <si>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</si>
  <si>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</si>
  <si>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</si>
  <si>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</si>
  <si>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</si>
  <si>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</si>
  <si>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</si>
  <si>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</si>
  <si>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</si>
  <si>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</si>
  <si>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</si>
  <si>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</si>
  <si>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</si>
  <si>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</si>
  <si>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</si>
  <si>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</si>
  <si>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</si>
  <si>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</si>
  <si>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</si>
  <si>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</si>
  <si>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</si>
  <si>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</si>
  <si>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</si>
  <si>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</si>
  <si>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</si>
  <si>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</si>
  <si>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</si>
  <si>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</si>
  <si>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</si>
  <si>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</si>
  <si>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</si>
  <si>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</si>
  <si>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</si>
  <si>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</si>
  <si>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</si>
  <si>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</si>
  <si>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</si>
  <si>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</si>
  <si>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</si>
  <si>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</si>
  <si>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</si>
  <si>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</si>
  <si>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</si>
  <si>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</si>
  <si>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</si>
  <si>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</si>
  <si>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</si>
  <si>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</si>
  <si>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</si>
  <si>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</si>
  <si>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</si>
  <si>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</si>
  <si>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</si>
  <si>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</si>
  <si>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</si>
  <si>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</si>
  <si>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</si>
  <si>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</si>
  <si>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</si>
  <si>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</si>
  <si>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</si>
  <si>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</si>
  <si>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</si>
  <si>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</si>
  <si>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</si>
  <si>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</si>
  <si>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</si>
  <si>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</si>
  <si>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</si>
  <si>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</si>
  <si>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</si>
  <si>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</si>
  <si>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</si>
  <si>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</si>
  <si>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</si>
  <si>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</si>
  <si>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</si>
  <si>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</si>
  <si>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</si>
  <si>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</si>
  <si>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</si>
  <si>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</si>
  <si>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</si>
  <si>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</si>
  <si>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</si>
  <si>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</si>
  <si>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</si>
  <si>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</si>
  <si>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</si>
  <si>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</si>
  <si>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</si>
  <si>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</si>
  <si>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</si>
  <si>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</si>
  <si>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</si>
  <si>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</si>
  <si>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</si>
  <si>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</si>
  <si>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</si>
  <si>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</si>
  <si>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</si>
  <si>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</si>
  <si>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</si>
  <si>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</si>
  <si>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</si>
  <si>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</si>
  <si>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</si>
  <si>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</si>
  <si>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</si>
  <si>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</si>
  <si>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</si>
  <si>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</si>
  <si>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</si>
  <si>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</si>
  <si>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</si>
  <si>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</si>
  <si>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</si>
  <si>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</si>
  <si>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</si>
  <si>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</si>
  <si>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</si>
  <si>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</si>
  <si>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</si>
  <si>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</si>
  <si>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</si>
  <si>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</si>
  <si>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</si>
  <si>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</si>
  <si>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</si>
  <si>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</si>
  <si>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</si>
  <si>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</si>
  <si>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</si>
  <si>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</si>
  <si>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</si>
  <si>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</si>
  <si>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</si>
  <si>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</si>
  <si>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</si>
  <si>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</si>
  <si>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</si>
  <si>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</si>
  <si>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</si>
  <si>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</si>
  <si>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</si>
  <si>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</si>
  <si>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</si>
  <si>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</si>
  <si>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</si>
  <si>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</si>
  <si>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</si>
  <si>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</si>
  <si>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</si>
  <si>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</si>
  <si>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</si>
  <si>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</si>
  <si>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</si>
  <si>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</si>
  <si>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</si>
  <si>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</si>
  <si>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</si>
  <si>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</si>
  <si>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</si>
  <si>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</si>
  <si>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</si>
  <si>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</si>
  <si>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</si>
  <si>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</si>
  <si>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</si>
  <si>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</si>
  <si>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</si>
  <si>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</si>
  <si>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</si>
  <si>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</si>
  <si>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</si>
  <si>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</si>
  <si>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</si>
  <si>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</si>
  <si>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</si>
  <si>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</si>
  <si>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</si>
  <si>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</si>
  <si>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</si>
  <si>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</si>
  <si>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</si>
  <si>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</si>
  <si>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</si>
  <si>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</si>
  <si>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</si>
  <si>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</si>
  <si>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</si>
  <si>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</si>
  <si>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</si>
  <si>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</si>
  <si>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</si>
  <si>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</si>
  <si>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</si>
  <si>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</si>
  <si>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</si>
  <si>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</si>
  <si>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</si>
  <si>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</si>
  <si>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</si>
  <si>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</si>
  <si>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</si>
  <si>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</si>
  <si>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</si>
  <si>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</si>
  <si>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</si>
  <si>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</si>
  <si>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</si>
  <si>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</si>
  <si>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</si>
  <si>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</si>
  <si>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</si>
  <si>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</si>
  <si>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</si>
  <si>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</si>
  <si>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</si>
  <si>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</si>
  <si>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</si>
  <si>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</si>
  <si>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</si>
  <si>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</si>
  <si>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</si>
  <si>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</si>
  <si>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</si>
  <si>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</si>
  <si>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</si>
  <si>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</si>
  <si>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</si>
  <si>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</si>
  <si>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</si>
  <si>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</si>
  <si>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</si>
  <si>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</si>
  <si>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</si>
  <si>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</si>
  <si>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</si>
  <si>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</si>
  <si>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</si>
  <si>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</si>
  <si>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</si>
  <si>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</si>
  <si>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</si>
  <si>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</si>
  <si>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</si>
  <si>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</si>
  <si>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</si>
  <si>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</si>
  <si>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</si>
  <si>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</si>
  <si>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</si>
  <si>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</si>
  <si>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</si>
  <si>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</si>
  <si>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</si>
  <si>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</si>
  <si>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</si>
  <si>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</si>
  <si>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</si>
  <si>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</si>
  <si>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</si>
  <si>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</si>
  <si>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</si>
  <si>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</si>
  <si>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</si>
  <si>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</si>
  <si>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</si>
  <si>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</si>
  <si>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</si>
  <si>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</si>
  <si>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</si>
  <si>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</si>
  <si>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</si>
  <si>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</si>
  <si>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</si>
  <si>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</si>
  <si>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</si>
  <si>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</si>
  <si>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</si>
  <si>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</si>
  <si>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</si>
  <si>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</si>
  <si>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</si>
  <si>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</si>
  <si>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</si>
  <si>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</si>
  <si>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</si>
  <si>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</si>
  <si>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</si>
  <si>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</si>
  <si>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</si>
  <si>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</si>
  <si>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</si>
  <si>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</si>
  <si>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</si>
  <si>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</si>
  <si>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</si>
  <si>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</si>
  <si>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</si>
  <si>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</si>
  <si>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</si>
  <si>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</si>
  <si>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</si>
  <si>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</si>
  <si>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</si>
  <si>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</si>
  <si>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</si>
  <si>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</si>
  <si>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</si>
  <si>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</si>
  <si>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</si>
  <si>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</si>
  <si>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</si>
  <si>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</si>
  <si>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</si>
  <si>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</si>
  <si>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</si>
  <si>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</si>
  <si>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</si>
  <si>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</si>
  <si>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</si>
  <si>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</si>
  <si>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</si>
  <si>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</si>
  <si>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</si>
  <si>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</si>
  <si>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</si>
  <si>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</si>
  <si>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</si>
  <si>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</si>
  <si>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</si>
  <si>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</si>
  <si>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</si>
  <si>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</si>
  <si>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</si>
  <si>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</si>
  <si>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</si>
  <si>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</si>
  <si>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</si>
  <si>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</si>
  <si>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</si>
  <si>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</si>
  <si>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</si>
  <si>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</si>
  <si>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</si>
  <si>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</si>
  <si>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</si>
  <si>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</si>
  <si>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</si>
  <si>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</si>
  <si>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</si>
  <si>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</si>
  <si>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</si>
  <si>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</si>
  <si>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</si>
  <si>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</si>
  <si>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</si>
  <si>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</si>
  <si>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</si>
  <si>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</si>
  <si>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</si>
  <si>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</si>
  <si>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</si>
  <si>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</si>
  <si>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</si>
  <si>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</si>
  <si>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</si>
  <si>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</si>
  <si>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</si>
  <si>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</si>
  <si>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</si>
  <si>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</si>
  <si>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</si>
  <si>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</si>
  <si>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</si>
  <si>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</si>
  <si>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</si>
  <si>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</si>
  <si>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</si>
  <si>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</si>
  <si>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</si>
  <si>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</si>
  <si>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</si>
  <si>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</si>
  <si>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</si>
  <si>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</si>
  <si>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</si>
  <si>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</si>
  <si>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</si>
  <si>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</si>
  <si>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</si>
  <si>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</si>
  <si>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</si>
  <si>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</si>
  <si>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</si>
  <si>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</si>
  <si>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</si>
  <si>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</si>
  <si>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</si>
  <si>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</si>
  <si>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</si>
  <si>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</si>
  <si>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</si>
  <si>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</si>
  <si>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</si>
  <si>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</si>
  <si>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</si>
  <si>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</si>
  <si>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</si>
  <si>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</si>
  <si>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</si>
  <si>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</si>
  <si>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</si>
  <si>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</si>
  <si>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</si>
  <si>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</si>
  <si>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</si>
  <si>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</si>
  <si>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</si>
  <si>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</si>
  <si>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</si>
  <si>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</si>
  <si>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</si>
  <si>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</si>
  <si>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</si>
  <si>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</si>
  <si>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</si>
  <si>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</si>
  <si>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</si>
  <si>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</si>
  <si>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</si>
  <si>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</si>
  <si>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</si>
  <si>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</si>
  <si>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</si>
  <si>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</si>
  <si>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</si>
  <si>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</si>
  <si>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</si>
  <si>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</si>
  <si>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</si>
  <si>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</si>
  <si>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</si>
  <si>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</si>
  <si>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</si>
  <si>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</si>
  <si>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</si>
  <si>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</si>
  <si>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</si>
  <si>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</si>
  <si>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</si>
  <si>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</si>
  <si>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</si>
  <si>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</si>
  <si>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</si>
  <si>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</si>
  <si>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</si>
  <si>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</si>
  <si>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</si>
  <si>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</si>
  <si>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</si>
  <si>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</si>
  <si>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</si>
  <si>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</si>
  <si>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</si>
  <si>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</si>
  <si>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</si>
  <si>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</si>
  <si>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</si>
  <si>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</si>
  <si>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</si>
  <si>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</si>
  <si>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</si>
  <si>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</si>
  <si>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</si>
  <si>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</si>
  <si>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</si>
  <si>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</si>
  <si>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</si>
  <si>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</si>
  <si>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</si>
  <si>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</si>
  <si>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</si>
  <si>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</si>
  <si>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</si>
  <si>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</si>
  <si>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</si>
  <si>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</si>
  <si>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</si>
  <si>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</si>
  <si>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</si>
  <si>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</si>
  <si>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</si>
  <si>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</si>
  <si>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</si>
  <si>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</si>
  <si>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</si>
  <si>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</si>
  <si>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</si>
  <si>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</si>
  <si>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</si>
  <si>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</si>
  <si>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</si>
  <si>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</si>
  <si>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</si>
  <si>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</si>
  <si>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</si>
  <si>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</si>
  <si>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</si>
  <si>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</si>
  <si>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</si>
  <si>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</si>
  <si>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</si>
  <si>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</si>
  <si>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</si>
  <si>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</si>
  <si>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</si>
  <si>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</si>
  <si>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</si>
  <si>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</si>
  <si>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</si>
  <si>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</si>
  <si>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</si>
  <si>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</si>
  <si>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</si>
  <si>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</si>
  <si>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</si>
  <si>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</si>
  <si>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</si>
  <si>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</si>
  <si>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</si>
  <si>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</si>
  <si>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</si>
  <si>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</si>
  <si>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</si>
  <si>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</si>
  <si>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</si>
  <si>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</si>
  <si>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</si>
  <si>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</si>
  <si>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</si>
  <si>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</si>
  <si>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</si>
  <si>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</si>
  <si>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</si>
  <si>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</si>
  <si>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</si>
  <si>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</si>
  <si>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</si>
  <si>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</si>
  <si>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</si>
  <si>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</si>
  <si>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</si>
  <si>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</si>
  <si>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</si>
  <si>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</si>
  <si>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</si>
  <si>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</si>
  <si>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</si>
  <si>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</si>
  <si>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</si>
  <si>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</si>
  <si>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</si>
  <si>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</si>
  <si>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</si>
  <si>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</si>
  <si>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</si>
  <si>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</si>
  <si>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</si>
  <si>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</si>
  <si>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</si>
  <si>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</si>
  <si>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</si>
  <si>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</si>
  <si>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</si>
  <si>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</si>
  <si>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</si>
  <si>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</si>
  <si>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</si>
  <si>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</si>
  <si>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</si>
  <si>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</si>
  <si>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</si>
  <si>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</si>
  <si>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</si>
  <si>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</si>
  <si>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</si>
  <si>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</si>
  <si>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</si>
  <si>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</si>
  <si>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</si>
  <si>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</si>
  <si>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</si>
  <si>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</si>
  <si>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</si>
  <si>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</si>
  <si>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</si>
  <si>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</si>
  <si>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</si>
  <si>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</si>
  <si>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</si>
  <si>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</si>
  <si>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</si>
  <si>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</si>
  <si>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</si>
  <si>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</si>
  <si>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</si>
  <si>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</si>
  <si>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</si>
  <si>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</si>
  <si>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</si>
  <si>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</si>
  <si>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</si>
  <si>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</si>
  <si>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</si>
  <si>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</si>
  <si>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</si>
  <si>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</si>
  <si>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</si>
  <si>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</si>
  <si>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</si>
  <si>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</si>
  <si>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</si>
  <si>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</si>
  <si>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</si>
  <si>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</si>
  <si>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</si>
  <si>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</si>
  <si>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</si>
  <si>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</si>
  <si>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</si>
  <si>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</si>
  <si>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</si>
  <si>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</si>
  <si>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</si>
  <si>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</si>
  <si>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</si>
  <si>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</si>
  <si>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</si>
  <si>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</si>
  <si>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</si>
  <si>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</si>
  <si>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</si>
  <si>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</si>
  <si>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</si>
  <si>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</si>
  <si>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</si>
  <si>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</si>
  <si>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</si>
  <si>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</si>
  <si>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</si>
  <si>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</si>
  <si>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</si>
  <si>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</si>
  <si>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</si>
  <si>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</si>
  <si>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</si>
  <si>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</si>
  <si>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</si>
  <si>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</si>
  <si>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</si>
  <si>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</si>
  <si>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</si>
  <si>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</si>
  <si>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</si>
  <si>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</si>
  <si>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</si>
  <si>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</si>
  <si>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</si>
  <si>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</si>
  <si>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</si>
  <si>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</si>
  <si>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</si>
  <si>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</si>
  <si>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</si>
  <si>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</si>
  <si>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</si>
  <si>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</si>
  <si>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</si>
  <si>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</si>
  <si>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</si>
  <si>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</si>
  <si>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</si>
  <si>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</si>
  <si>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</si>
  <si>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</si>
  <si>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</si>
  <si>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</si>
  <si>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</si>
  <si>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</si>
  <si>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</si>
  <si>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</si>
  <si>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</si>
  <si>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</si>
  <si>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</si>
  <si>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</si>
  <si>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</si>
  <si>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</si>
  <si>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</si>
  <si>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</si>
  <si>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</si>
  <si>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</si>
  <si>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</si>
  <si>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</si>
  <si>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</si>
  <si>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</si>
  <si>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</si>
  <si>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</si>
  <si>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</si>
  <si>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</si>
  <si>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</si>
  <si>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</si>
  <si>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</si>
  <si>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</si>
  <si>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</si>
  <si>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</si>
  <si>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</si>
  <si>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</si>
  <si>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</si>
  <si>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</si>
  <si>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</si>
  <si>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</si>
  <si>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</si>
  <si>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</si>
  <si>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</si>
  <si>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</si>
  <si>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</si>
  <si>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</si>
  <si>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</si>
  <si>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</si>
  <si>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</si>
  <si>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</si>
  <si>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</si>
  <si>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</si>
  <si>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</si>
  <si>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</si>
  <si>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</si>
  <si>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</si>
  <si>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</si>
  <si>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</si>
  <si>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</si>
  <si>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</si>
  <si>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</si>
  <si>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</si>
  <si>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</si>
  <si>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</si>
  <si>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</si>
  <si>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</si>
  <si>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</si>
  <si>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</si>
  <si>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</si>
  <si>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</si>
  <si>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</si>
  <si>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</si>
  <si>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</si>
  <si>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</si>
  <si>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</si>
  <si>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</si>
  <si>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</si>
  <si>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</si>
  <si>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</si>
  <si>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</si>
  <si>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</si>
  <si>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</si>
  <si>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</si>
  <si>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</si>
  <si>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</si>
  <si>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</si>
  <si>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</si>
  <si>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</si>
  <si>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</si>
  <si>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</si>
  <si>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</si>
  <si>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</si>
  <si>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</si>
  <si>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</si>
  <si>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</si>
  <si>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</si>
  <si>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</si>
  <si>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</si>
  <si>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</si>
  <si>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</si>
  <si>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</si>
  <si>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</si>
  <si>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</si>
  <si>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</si>
  <si>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</si>
  <si>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</si>
  <si>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</si>
  <si>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</si>
  <si>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</si>
  <si>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</si>
  <si>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</si>
  <si>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</si>
  <si>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</si>
  <si>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</si>
  <si>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</si>
  <si>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</si>
  <si>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</si>
  <si>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</si>
  <si>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</si>
  <si>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</si>
  <si>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</si>
  <si>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</si>
  <si>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</si>
  <si>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</si>
  <si>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</si>
  <si>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</si>
  <si>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</si>
  <si>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</si>
  <si>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</si>
  <si>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</si>
  <si>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</si>
  <si>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</si>
  <si>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</si>
  <si>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</si>
  <si>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</si>
  <si>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</si>
  <si>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</si>
  <si>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</si>
  <si>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</si>
  <si>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</si>
  <si>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</si>
  <si>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</si>
  <si>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</si>
  <si>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</si>
  <si>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</si>
  <si>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</si>
  <si>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</si>
  <si>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</si>
  <si>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</si>
  <si>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</si>
  <si>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</si>
  <si>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</si>
  <si>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</si>
  <si>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</si>
  <si>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</si>
  <si>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</si>
  <si>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</si>
  <si>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</si>
  <si>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</si>
  <si>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</si>
  <si>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</si>
  <si>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</si>
  <si>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</si>
  <si>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</si>
  <si>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</si>
  <si>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</si>
  <si>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</si>
  <si>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</si>
  <si>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</si>
  <si>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</si>
  <si>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</si>
  <si>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</si>
  <si>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</si>
  <si>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</si>
  <si>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</si>
  <si>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</si>
  <si>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</si>
  <si>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</si>
  <si>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</si>
  <si>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</si>
  <si>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</si>
  <si>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</si>
  <si>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</si>
  <si>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</si>
  <si>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</si>
  <si>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</si>
  <si>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</si>
  <si>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</si>
  <si>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</si>
  <si>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</si>
  <si>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</si>
  <si>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</si>
  <si>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</si>
  <si>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</si>
  <si>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</si>
  <si>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</si>
  <si>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</si>
  <si>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</si>
  <si>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</si>
  <si>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</si>
  <si>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</si>
  <si>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</si>
  <si>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</si>
  <si>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</si>
  <si>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</si>
  <si>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</si>
  <si>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</si>
  <si>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</si>
  <si>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</si>
  <si>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</si>
  <si>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</si>
  <si>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</si>
  <si>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</si>
  <si>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</si>
  <si>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</si>
  <si>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</si>
  <si>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</si>
  <si>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</si>
  <si>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</si>
  <si>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</si>
  <si>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</si>
  <si>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</si>
  <si>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</si>
  <si>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</si>
  <si>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</si>
  <si>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</si>
  <si>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</si>
  <si>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</si>
  <si>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</si>
  <si>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</si>
  <si>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</si>
  <si>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</si>
  <si>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</si>
  <si>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</si>
  <si>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</si>
  <si>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</si>
  <si>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</si>
  <si>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</si>
  <si>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</si>
  <si>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</si>
  <si>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</si>
  <si>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</si>
  <si>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</si>
  <si>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</si>
  <si>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</si>
  <si>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</si>
  <si>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</si>
  <si>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</si>
  <si>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</si>
  <si>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</si>
  <si>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</si>
  <si>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</si>
  <si>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</si>
  <si>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</si>
  <si>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</si>
  <si>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</si>
  <si>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</si>
  <si>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</si>
  <si>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</si>
  <si>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</si>
  <si>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</si>
  <si>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</si>
  <si>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</si>
  <si>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</si>
  <si>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</si>
  <si>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</si>
  <si>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</si>
  <si>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</si>
  <si>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</si>
  <si>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</si>
  <si>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</si>
  <si>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</si>
  <si>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</si>
  <si>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</si>
  <si>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</si>
  <si>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</si>
  <si>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</si>
  <si>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</si>
  <si>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</si>
  <si>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</si>
  <si>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</si>
  <si>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</si>
  <si>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</si>
  <si>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</si>
  <si>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</si>
  <si>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</si>
  <si>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</si>
  <si>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</si>
  <si>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</si>
  <si>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</si>
  <si>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</si>
  <si>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</si>
  <si>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</si>
  <si>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</si>
  <si>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</si>
  <si>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</si>
  <si>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</si>
  <si>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</si>
  <si>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</si>
  <si>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</si>
  <si>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</si>
  <si>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</si>
  <si>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</si>
  <si>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</si>
  <si>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</si>
  <si>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</si>
  <si>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</si>
  <si>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</si>
  <si>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</si>
  <si>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</si>
  <si>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</si>
  <si>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</si>
  <si>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</si>
  <si>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</si>
  <si>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</si>
  <si>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</si>
  <si>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</si>
  <si>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</si>
  <si>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</si>
  <si>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</si>
  <si>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</si>
  <si>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</si>
  <si>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</si>
  <si>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</si>
  <si>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</si>
  <si>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</si>
  <si>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</si>
  <si>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</si>
  <si>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</si>
  <si>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</si>
  <si>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</si>
  <si>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</si>
  <si>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</si>
  <si>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</si>
  <si>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</si>
  <si>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</si>
  <si>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</si>
  <si>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</si>
  <si>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</si>
  <si>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</si>
  <si>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</si>
  <si>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</si>
  <si>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</si>
  <si>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</si>
  <si>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</si>
  <si>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</si>
  <si>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</si>
  <si>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</si>
  <si>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</si>
  <si>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</si>
  <si>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</si>
  <si>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</si>
  <si>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</si>
  <si>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</si>
  <si>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</si>
  <si>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</si>
  <si>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</si>
  <si>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</si>
  <si>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</si>
  <si>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</si>
  <si>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</si>
  <si>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</si>
  <si>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</si>
  <si>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</si>
  <si>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</si>
  <si>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</si>
  <si>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</si>
  <si>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</si>
  <si>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</si>
  <si>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</si>
  <si>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</si>
  <si>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</si>
  <si>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</si>
  <si>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</si>
  <si>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</si>
  <si>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</si>
  <si>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</si>
  <si>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</si>
  <si>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</si>
  <si>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</si>
  <si>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</si>
  <si>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</si>
  <si>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</si>
  <si>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</si>
  <si>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</si>
  <si>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</si>
  <si>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</si>
  <si>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</si>
  <si>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</si>
  <si>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</si>
  <si>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</si>
  <si>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</si>
  <si>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</si>
  <si>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</si>
  <si>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</si>
  <si>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</si>
  <si>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</si>
  <si>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</si>
  <si>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</si>
  <si>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</si>
  <si>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</si>
  <si>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</si>
  <si>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</si>
  <si>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</si>
  <si>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</si>
  <si>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</si>
  <si>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</si>
  <si>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</si>
  <si>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</si>
  <si>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</si>
  <si>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</si>
  <si>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</si>
  <si>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</si>
  <si>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</si>
  <si>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</si>
  <si>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</si>
  <si>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</si>
  <si>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</si>
  <si>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</si>
  <si>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</si>
  <si>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</si>
  <si>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</si>
  <si>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</si>
  <si>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</si>
  <si>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</si>
  <si>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</si>
  <si>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</si>
  <si>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</si>
  <si>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</si>
  <si>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</si>
  <si>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</si>
  <si>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</si>
  <si>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</si>
  <si>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</si>
  <si>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</si>
  <si>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</si>
  <si>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</si>
  <si>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</si>
  <si>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</si>
  <si>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</si>
  <si>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</si>
  <si>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</si>
  <si>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</si>
  <si>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</si>
  <si>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</si>
  <si>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</si>
  <si>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</si>
  <si>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</si>
  <si>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</si>
  <si>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</si>
  <si>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</si>
  <si>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</si>
  <si>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</si>
  <si>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</si>
  <si>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</si>
  <si>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</si>
  <si>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</si>
  <si>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</si>
  <si>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</si>
  <si>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</si>
  <si>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</si>
  <si>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</si>
  <si>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</si>
  <si>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</si>
  <si>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</si>
  <si>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</si>
  <si>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</si>
  <si>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</si>
  <si>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</si>
  <si>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</si>
  <si>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</si>
  <si>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</si>
  <si>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</si>
  <si>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</si>
  <si>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</si>
  <si>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</si>
  <si>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</si>
  <si>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</si>
  <si>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</si>
  <si>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</si>
  <si>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</si>
  <si>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</si>
  <si>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</si>
  <si>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</si>
  <si>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</si>
  <si>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</si>
  <si>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</si>
  <si>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</si>
  <si>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</si>
  <si>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</si>
  <si>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</si>
  <si>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</si>
  <si>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</si>
  <si>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</si>
  <si>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</si>
  <si>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</si>
  <si>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</si>
  <si>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</si>
  <si>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</si>
  <si>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</si>
  <si>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</si>
  <si>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</si>
  <si>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</si>
  <si>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</si>
  <si>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</si>
  <si>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</si>
  <si>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</si>
  <si>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</si>
  <si>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</si>
  <si>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</si>
  <si>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</si>
  <si>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</si>
  <si>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</si>
  <si>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</si>
  <si>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</si>
  <si>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</si>
  <si>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</si>
  <si>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</si>
  <si>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</si>
  <si>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</si>
  <si>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</si>
  <si>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</si>
  <si>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</si>
  <si>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</si>
  <si>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</si>
  <si>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</si>
  <si>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</si>
  <si>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</si>
  <si>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</si>
  <si>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</si>
  <si>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</si>
  <si>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</si>
  <si>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</si>
  <si>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</si>
  <si>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</si>
  <si>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</si>
  <si>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</si>
  <si>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</si>
  <si>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</si>
  <si>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</si>
  <si>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</si>
  <si>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</si>
  <si>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</si>
  <si>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</si>
  <si>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</si>
  <si>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</si>
  <si>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</si>
  <si>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</si>
  <si>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</si>
  <si>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</si>
  <si>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</si>
  <si>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</si>
  <si>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</si>
  <si>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</si>
  <si>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</si>
  <si>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</si>
  <si>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</si>
  <si>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</si>
  <si>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</si>
  <si>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</si>
  <si>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</si>
  <si>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</si>
  <si>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</si>
  <si>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</si>
  <si>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</si>
  <si>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</si>
  <si>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</si>
  <si>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</si>
  <si>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</si>
  <si>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</si>
  <si>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</si>
  <si>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</si>
  <si>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</si>
  <si>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</si>
  <si>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</si>
  <si>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</si>
  <si>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</si>
  <si>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</si>
  <si>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</si>
  <si>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</si>
  <si>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</si>
  <si>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</si>
  <si>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</si>
  <si>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</si>
  <si>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</si>
  <si>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</si>
  <si>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</si>
  <si>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</si>
  <si>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</si>
  <si>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</si>
  <si>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</si>
  <si>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</si>
  <si>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</si>
  <si>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</si>
  <si>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</si>
  <si>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</si>
  <si>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</si>
  <si>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</si>
  <si>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</si>
  <si>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</si>
  <si>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</si>
  <si>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</si>
  <si>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</si>
  <si>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</si>
  <si>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</si>
  <si>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</si>
  <si>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</si>
  <si>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</si>
  <si>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</si>
  <si>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</si>
  <si>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</si>
  <si>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</si>
  <si>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</si>
  <si>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</si>
  <si>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</si>
  <si>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</si>
  <si>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</si>
  <si>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</si>
  <si>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</si>
  <si>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</si>
  <si>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</si>
  <si>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</si>
  <si>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</si>
  <si>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</si>
  <si>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</si>
  <si>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</si>
  <si>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</si>
  <si>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</si>
  <si>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</si>
  <si>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</si>
  <si>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</si>
  <si>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</si>
  <si>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</si>
  <si>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</si>
  <si>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</si>
  <si>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</si>
  <si>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</si>
  <si>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</si>
  <si>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</si>
  <si>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</si>
  <si>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</si>
  <si>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</si>
  <si>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</si>
  <si>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</si>
  <si>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</si>
  <si>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</si>
  <si>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</si>
  <si>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</si>
  <si>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</si>
  <si>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</si>
  <si>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</si>
  <si>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</si>
  <si>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</si>
  <si>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</si>
  <si>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</si>
  <si>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</si>
  <si>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</si>
  <si>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</si>
  <si>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</si>
  <si>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</si>
  <si>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</si>
  <si>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</si>
  <si>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</si>
  <si>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</si>
  <si>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</si>
  <si>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</si>
  <si>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</si>
  <si>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</si>
  <si>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</si>
  <si>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</si>
  <si>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</si>
  <si>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</si>
  <si>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</si>
  <si>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</si>
  <si>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</si>
  <si>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</si>
  <si>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</si>
  <si>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</si>
  <si>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</si>
  <si>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</si>
  <si>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</si>
  <si>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</si>
  <si>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</si>
  <si>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</si>
  <si>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</si>
  <si>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</si>
  <si>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</si>
  <si>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</si>
  <si>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</si>
  <si>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</si>
  <si>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</si>
  <si>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</si>
  <si>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</si>
  <si>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</si>
  <si>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</si>
  <si>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</si>
  <si>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</si>
  <si>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</si>
  <si>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</si>
  <si>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</si>
  <si>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</si>
  <si>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</si>
  <si>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</si>
  <si>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</si>
  <si>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</si>
  <si>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</si>
  <si>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</si>
  <si>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</si>
  <si>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</si>
  <si>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</si>
  <si>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</si>
  <si>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</si>
  <si>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</si>
  <si>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</si>
  <si>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</si>
  <si>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</si>
  <si>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</si>
  <si>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</si>
  <si>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</si>
  <si>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</si>
  <si>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</si>
  <si>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</si>
  <si>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</si>
  <si>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</si>
  <si>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</si>
  <si>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</si>
  <si>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</si>
  <si>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</si>
  <si>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</si>
  <si>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</si>
  <si>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</si>
  <si>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</si>
  <si>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</si>
  <si>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</si>
  <si>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</si>
  <si>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</si>
  <si>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</si>
  <si>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</si>
  <si>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</si>
  <si>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</si>
  <si>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</si>
  <si>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</si>
  <si>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</si>
  <si>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</si>
  <si>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</si>
  <si>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</si>
  <si>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</si>
  <si>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</si>
  <si>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</si>
  <si>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</si>
  <si>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</si>
  <si>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</si>
  <si>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</si>
  <si>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</si>
  <si>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</si>
  <si>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</si>
  <si>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</si>
  <si>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</si>
  <si>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</si>
  <si>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</si>
  <si>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</si>
  <si>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</si>
  <si>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</si>
  <si>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</si>
  <si>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</si>
  <si>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</si>
  <si>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</si>
  <si>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</si>
  <si>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</si>
  <si>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</si>
  <si>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</si>
  <si>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</si>
  <si>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</si>
  <si>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</si>
  <si>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</si>
  <si>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</si>
  <si>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</si>
  <si>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</si>
  <si>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</si>
  <si>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</si>
  <si>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</si>
  <si>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</si>
  <si>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</si>
  <si>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</si>
  <si>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</si>
  <si>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</si>
  <si>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</si>
  <si>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</si>
  <si>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</si>
  <si>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</si>
  <si>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</si>
  <si>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</si>
  <si>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</si>
  <si>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</si>
  <si>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</si>
  <si>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</si>
  <si>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</si>
  <si>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</si>
  <si>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</si>
  <si>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</si>
  <si>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</si>
  <si>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</si>
  <si>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</si>
  <si>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</si>
  <si>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</si>
  <si>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</si>
  <si>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</si>
  <si>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</si>
  <si>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</si>
  <si>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</si>
  <si>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</si>
  <si>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</si>
  <si>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</si>
  <si>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</si>
  <si>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</si>
  <si>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</si>
  <si>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</si>
  <si>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</si>
  <si>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</si>
  <si>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</si>
  <si>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</si>
  <si>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</si>
  <si>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</si>
  <si>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</si>
  <si>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</si>
  <si>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</si>
  <si>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</si>
  <si>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</si>
  <si>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</si>
  <si>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</si>
  <si>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</si>
  <si>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</si>
  <si>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</si>
  <si>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</si>
  <si>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</si>
  <si>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</si>
  <si>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</si>
  <si>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</si>
  <si>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</si>
  <si>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</si>
  <si>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</si>
  <si>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</si>
  <si>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</si>
  <si>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</si>
  <si>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</si>
  <si>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</si>
  <si>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</si>
  <si>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</si>
  <si>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</si>
  <si>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</si>
  <si>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</si>
  <si>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</si>
  <si>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</si>
  <si>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</si>
  <si>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</si>
  <si>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</si>
  <si>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</si>
  <si>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</si>
  <si>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</si>
  <si>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</si>
  <si>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</si>
  <si>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</si>
  <si>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</si>
  <si>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</si>
  <si>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</si>
  <si>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</si>
  <si>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</si>
  <si>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</si>
  <si>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</si>
  <si>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</si>
  <si>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</si>
  <si>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</si>
  <si>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</si>
  <si>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</si>
  <si>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</si>
  <si>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</si>
  <si>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</si>
  <si>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</si>
  <si>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</si>
  <si>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</si>
  <si>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</si>
  <si>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</si>
  <si>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</si>
  <si>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</si>
  <si>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</si>
  <si>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</si>
  <si>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</si>
  <si>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</si>
  <si>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</si>
  <si>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</si>
  <si>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</si>
  <si>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</si>
  <si>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</si>
  <si>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</si>
  <si>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</si>
  <si>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</si>
  <si>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</si>
  <si>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</si>
  <si>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</si>
  <si>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</si>
  <si>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</si>
  <si>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</si>
  <si>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</si>
  <si>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</si>
  <si>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</si>
  <si>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</si>
  <si>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</si>
  <si>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</si>
  <si>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</si>
  <si>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</si>
  <si>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</si>
  <si>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</si>
  <si>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</si>
  <si>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</si>
  <si>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</si>
  <si>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</si>
  <si>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</si>
  <si>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</si>
  <si>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</si>
  <si>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</si>
  <si>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</si>
  <si>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</si>
  <si>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</si>
  <si>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</si>
  <si>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</si>
  <si>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</si>
  <si>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</si>
  <si>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</si>
  <si>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</si>
  <si>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</si>
  <si>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</si>
  <si>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</si>
  <si>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</si>
  <si>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</si>
  <si>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</si>
  <si>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</si>
  <si>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</si>
  <si>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</si>
  <si>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</si>
  <si>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</si>
  <si>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</si>
  <si>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</si>
  <si>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</si>
  <si>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</si>
  <si>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</si>
  <si>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</si>
  <si>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</si>
  <si>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</si>
  <si>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</si>
  <si>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</si>
  <si>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</si>
  <si>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</si>
  <si>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</si>
  <si>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</si>
  <si>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</si>
  <si>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</si>
  <si>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</si>
  <si>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</si>
  <si>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</si>
  <si>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</si>
  <si>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</si>
  <si>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</si>
  <si>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</si>
  <si>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</si>
  <si>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</si>
  <si>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</si>
  <si>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</si>
  <si>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</si>
  <si>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</si>
  <si>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</si>
  <si>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</si>
  <si>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</si>
  <si>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</si>
  <si>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</si>
  <si>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</si>
  <si>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</si>
  <si>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</si>
  <si>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</si>
  <si>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</si>
  <si>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</si>
  <si>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</si>
  <si>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</si>
  <si>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</si>
  <si>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</si>
  <si>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</si>
  <si>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</si>
  <si>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</si>
  <si>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</si>
  <si>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</si>
  <si>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</si>
  <si>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</si>
  <si>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</si>
  <si>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</si>
  <si>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</si>
  <si>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</si>
  <si>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</si>
  <si>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</si>
  <si>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</si>
  <si>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</si>
  <si>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</si>
  <si>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</si>
  <si>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</si>
  <si>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</si>
  <si>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</si>
  <si>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</si>
  <si>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</si>
  <si>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</si>
  <si>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</si>
  <si>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</si>
  <si>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</si>
  <si>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</si>
  <si>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</si>
  <si>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</si>
  <si>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</si>
  <si>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</si>
  <si>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</si>
  <si>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</si>
  <si>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</si>
  <si>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</si>
  <si>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</si>
  <si>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</si>
  <si>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</si>
  <si>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</si>
  <si>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</si>
  <si>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</si>
  <si>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</si>
  <si>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</si>
  <si>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</si>
  <si>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</si>
  <si>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</si>
  <si>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</si>
  <si>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</si>
  <si>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</si>
  <si>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</si>
  <si>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</si>
  <si>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</si>
  <si>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</si>
  <si>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</si>
  <si>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</si>
  <si>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</si>
  <si>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</si>
  <si>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</si>
  <si>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</si>
  <si>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</si>
  <si>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</si>
  <si>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</si>
  <si>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</si>
  <si>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</si>
  <si>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</si>
  <si>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</si>
  <si>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</si>
  <si>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</si>
  <si>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</si>
  <si>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</si>
  <si>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</si>
  <si>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</si>
  <si>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</si>
  <si>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</si>
  <si>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</si>
  <si>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</si>
  <si>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</si>
  <si>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</si>
  <si>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</si>
  <si>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</si>
  <si>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</si>
  <si>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</si>
  <si>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</si>
  <si>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</si>
  <si>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</si>
  <si>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</si>
  <si>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</si>
  <si>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</si>
  <si>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</si>
  <si>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</si>
  <si>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</si>
  <si>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</si>
  <si>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</si>
  <si>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</si>
  <si>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</si>
  <si>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</si>
  <si>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</si>
  <si>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</si>
  <si>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</si>
  <si>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</si>
  <si>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</si>
  <si>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</si>
  <si>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</si>
  <si>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</si>
  <si>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</si>
  <si>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</si>
  <si>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</si>
  <si>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</si>
  <si>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</si>
  <si>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</si>
  <si>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</si>
  <si>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</si>
  <si>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</si>
  <si>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</si>
  <si>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</si>
  <si>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</si>
  <si>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</si>
  <si>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</si>
  <si>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</si>
  <si>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</si>
  <si>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</si>
  <si>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</si>
  <si>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</si>
  <si>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</si>
  <si>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</si>
  <si>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</si>
  <si>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</si>
  <si>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</si>
  <si>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</si>
  <si>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</si>
  <si>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</si>
  <si>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</si>
  <si>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</si>
  <si>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</si>
  <si>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</si>
  <si>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</si>
  <si>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</si>
  <si>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</si>
  <si>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</si>
  <si>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</si>
  <si>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</si>
  <si>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</si>
  <si>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</si>
  <si>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</si>
  <si>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</si>
  <si>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</si>
  <si>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</si>
  <si>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</si>
  <si>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</si>
  <si>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</si>
  <si>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</si>
  <si>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</si>
  <si>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</si>
  <si>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</si>
  <si>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</si>
  <si>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</si>
  <si>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</si>
  <si>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</si>
  <si>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</si>
  <si>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</si>
  <si>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</si>
  <si>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</si>
  <si>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</si>
  <si>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</si>
  <si>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</si>
  <si>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</si>
  <si>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</si>
  <si>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</si>
  <si>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</si>
  <si>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</si>
  <si>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</si>
  <si>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</si>
  <si>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</si>
  <si>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</si>
  <si>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</si>
  <si>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</si>
  <si>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</si>
  <si>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</si>
  <si>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</si>
  <si>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</si>
  <si>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</si>
  <si>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</si>
  <si>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</si>
  <si>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</si>
  <si>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</si>
  <si>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</si>
  <si>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</si>
  <si>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</si>
  <si>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</si>
  <si>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</si>
  <si>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</si>
  <si>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</si>
  <si>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</si>
  <si>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</si>
  <si>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</si>
  <si>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</si>
  <si>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</si>
  <si>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</si>
  <si>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</si>
  <si>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</si>
  <si>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</si>
  <si>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</si>
  <si>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</si>
  <si>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</si>
  <si>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</si>
  <si>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</si>
  <si>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</si>
  <si>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</si>
  <si>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</si>
  <si>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</si>
  <si>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</si>
  <si>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</si>
  <si>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</si>
  <si>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</si>
  <si>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</si>
  <si>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</si>
  <si>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</si>
  <si>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</si>
  <si>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</si>
  <si>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</si>
  <si>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</si>
  <si>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</si>
  <si>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</si>
  <si>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</si>
  <si>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</si>
  <si>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</si>
  <si>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</si>
  <si>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</si>
  <si>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</si>
  <si>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</si>
  <si>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</si>
  <si>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</si>
  <si>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</si>
  <si>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</si>
  <si>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</si>
  <si>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</si>
  <si>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</si>
  <si>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</si>
  <si>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</si>
  <si>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</si>
  <si>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</si>
  <si>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</si>
  <si>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</si>
  <si>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</si>
  <si>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</si>
  <si>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</si>
  <si>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</si>
  <si>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</si>
  <si>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</si>
  <si>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</si>
  <si>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</si>
  <si>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</si>
  <si>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</si>
  <si>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</si>
  <si>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</si>
  <si>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</si>
  <si>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</si>
  <si>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</si>
  <si>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</si>
  <si>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</si>
  <si>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</si>
  <si>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</si>
  <si>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</si>
  <si>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</si>
  <si>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</si>
  <si>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</si>
  <si>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</si>
  <si>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</si>
  <si>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</si>
  <si>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</si>
  <si>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</si>
  <si>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</si>
  <si>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</si>
  <si>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</si>
  <si>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</si>
  <si>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</si>
  <si>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</si>
  <si>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</si>
  <si>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</si>
  <si>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</si>
  <si>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</si>
  <si>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</si>
  <si>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</si>
  <si>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</si>
  <si>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</si>
  <si>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</si>
  <si>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</si>
  <si>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</si>
  <si>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</si>
  <si>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</si>
  <si>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</si>
  <si>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</si>
  <si>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</si>
  <si>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</si>
  <si>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</si>
  <si>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</si>
  <si>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</si>
  <si>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</si>
  <si>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</si>
  <si>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</si>
  <si>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</si>
  <si>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</si>
  <si>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</si>
  <si>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</si>
  <si>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</si>
  <si>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</si>
  <si>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</si>
  <si>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</si>
  <si>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</si>
  <si>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</si>
  <si>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</si>
  <si>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</si>
  <si>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</si>
  <si>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</si>
  <si>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</si>
  <si>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</si>
  <si>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</si>
  <si>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</si>
  <si>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</si>
  <si>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</si>
  <si>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</si>
  <si>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</si>
  <si>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</si>
  <si>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</si>
  <si>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</si>
  <si>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</si>
  <si>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</si>
  <si>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</si>
  <si>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</si>
  <si>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</si>
  <si>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</si>
  <si>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</si>
  <si>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</si>
  <si>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</si>
  <si>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</si>
  <si>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</si>
  <si>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</si>
  <si>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</si>
  <si>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</si>
  <si>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</si>
  <si>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</si>
  <si>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</si>
  <si>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</si>
  <si>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</si>
  <si>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</si>
  <si>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</si>
  <si>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</si>
  <si>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</si>
  <si>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</si>
  <si>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</si>
  <si>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</si>
  <si>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</si>
  <si>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</si>
  <si>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</si>
  <si>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</si>
  <si>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</si>
  <si>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</si>
  <si>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</si>
  <si>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</si>
  <si>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</si>
  <si>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</si>
  <si>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</si>
  <si>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</si>
  <si>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</si>
  <si>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</si>
  <si>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</si>
  <si>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</si>
  <si>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</si>
  <si>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</si>
  <si>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</si>
  <si>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</si>
  <si>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</si>
  <si>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</si>
  <si>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</si>
  <si>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</si>
  <si>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</si>
  <si>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</si>
  <si>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</si>
  <si>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</si>
  <si>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</si>
  <si>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</si>
  <si>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</si>
  <si>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</si>
  <si>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</si>
  <si>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</si>
  <si>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</si>
  <si>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</si>
  <si>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</si>
  <si>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</si>
  <si>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</si>
  <si>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</si>
  <si>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</si>
  <si>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</si>
  <si>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</si>
  <si>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</si>
  <si>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</si>
  <si>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</si>
  <si>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</si>
  <si>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</si>
  <si>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</si>
  <si>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</si>
  <si>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</si>
  <si>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</si>
  <si>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</si>
  <si>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</si>
  <si>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</si>
  <si>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</si>
  <si>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</si>
  <si>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</si>
  <si>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</si>
  <si>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</si>
  <si>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</si>
  <si>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</si>
  <si>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</si>
  <si>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</si>
  <si>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</si>
  <si>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</si>
  <si>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</si>
  <si>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</si>
  <si>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</si>
  <si>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</si>
  <si>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</si>
  <si>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</si>
  <si>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</si>
  <si>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</si>
  <si>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</si>
  <si>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</si>
  <si>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</si>
  <si>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</si>
  <si>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</si>
  <si>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</si>
  <si>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</si>
  <si>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</si>
  <si>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</si>
  <si>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</si>
  <si>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</si>
  <si>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</si>
  <si>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</si>
  <si>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</si>
  <si>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</si>
  <si>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</si>
  <si>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</si>
  <si>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</si>
  <si>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</si>
  <si>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</si>
  <si>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</si>
  <si>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</si>
  <si>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</si>
  <si>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</si>
  <si>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</si>
  <si>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</si>
  <si>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</si>
  <si>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</si>
  <si>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</si>
  <si>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</si>
  <si>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</si>
  <si>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</si>
  <si>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</si>
  <si>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</si>
  <si>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</si>
  <si>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</si>
  <si>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</si>
  <si>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</si>
  <si>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</si>
  <si>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</si>
  <si>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</si>
  <si>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</si>
  <si>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</si>
  <si>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</si>
  <si>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</si>
  <si>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</si>
  <si>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</si>
  <si>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</si>
  <si>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</si>
  <si>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</si>
  <si>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</si>
  <si>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</si>
  <si>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</si>
  <si>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</si>
  <si>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</si>
  <si>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</si>
  <si>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</si>
  <si>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</si>
  <si>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</si>
  <si>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</si>
  <si>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</si>
  <si>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</si>
  <si>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</si>
  <si>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</si>
  <si>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</si>
  <si>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</si>
  <si>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</si>
  <si>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</si>
  <si>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</si>
  <si>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</si>
  <si>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</si>
  <si>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</si>
  <si>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</si>
  <si>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</si>
  <si>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</si>
  <si>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</si>
  <si>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</si>
  <si>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</si>
  <si>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</si>
  <si>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</si>
  <si>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</si>
  <si>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</si>
  <si>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</si>
  <si>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</si>
  <si>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</si>
  <si>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</si>
  <si>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</si>
  <si>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</si>
  <si>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</si>
  <si>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</si>
  <si>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</si>
  <si>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</si>
  <si>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</si>
  <si>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</si>
  <si>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</si>
  <si>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</si>
  <si>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</si>
  <si>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</si>
  <si>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</si>
  <si>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</si>
  <si>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</si>
  <si>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</si>
  <si>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</si>
  <si>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</si>
  <si>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</si>
  <si>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</si>
  <si>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</si>
  <si>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</si>
  <si>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</si>
  <si>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</si>
  <si>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</si>
  <si>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</si>
  <si>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</si>
  <si>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</si>
  <si>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</si>
  <si>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</si>
  <si>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</si>
  <si>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</si>
  <si>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</si>
  <si>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</si>
  <si>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</si>
  <si>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</si>
  <si>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</si>
  <si>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</si>
  <si>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</si>
  <si>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</si>
  <si>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</si>
  <si>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</si>
  <si>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</si>
  <si>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</si>
  <si>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</si>
  <si>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</si>
  <si>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</si>
  <si>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</si>
  <si>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</si>
  <si>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</si>
  <si>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</si>
  <si>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</si>
  <si>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</si>
  <si>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</si>
  <si>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</si>
  <si>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</si>
  <si>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</si>
  <si>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</si>
  <si>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</si>
  <si>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</si>
  <si>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</si>
  <si>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</si>
  <si>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</si>
  <si>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</si>
  <si>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</si>
  <si>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</si>
  <si>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</si>
  <si>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</si>
  <si>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</si>
  <si>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</si>
  <si>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</si>
  <si>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</si>
  <si>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</si>
  <si>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</si>
  <si>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</si>
  <si>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</si>
  <si>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</si>
  <si>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</si>
  <si>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</si>
  <si>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</si>
  <si>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</si>
  <si>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</si>
  <si>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</si>
  <si>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</si>
  <si>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</si>
  <si>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</si>
  <si>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</si>
  <si>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</si>
  <si>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</si>
  <si>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</si>
  <si>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</si>
  <si>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</si>
  <si>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</si>
  <si>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</si>
  <si>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</si>
  <si>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</si>
  <si>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</si>
  <si>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</si>
  <si>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</si>
  <si>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</si>
  <si>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</si>
  <si>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</si>
  <si>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</si>
  <si>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</si>
  <si>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</si>
  <si>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</si>
  <si>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</si>
  <si>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</si>
  <si>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</si>
  <si>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</si>
  <si>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</si>
  <si>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</si>
  <si>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</si>
  <si>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</si>
  <si>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</si>
  <si>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</si>
  <si>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</si>
  <si>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</si>
  <si>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</si>
  <si>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</si>
  <si>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</si>
  <si>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</si>
  <si>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</si>
  <si>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</si>
  <si>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</si>
  <si>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</si>
  <si>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</si>
  <si>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</si>
  <si>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</si>
  <si>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</si>
  <si>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</si>
  <si>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</si>
  <si>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</si>
  <si>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</si>
  <si>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</si>
  <si>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</si>
  <si>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</si>
  <si>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</si>
  <si>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</si>
  <si>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</si>
  <si>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</si>
  <si>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</si>
  <si>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</si>
  <si>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</si>
  <si>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</si>
  <si>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</si>
  <si>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</si>
  <si>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</si>
  <si>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</si>
  <si>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</si>
  <si>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</si>
  <si>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</si>
  <si>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</si>
  <si>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</si>
  <si>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</si>
  <si>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</si>
  <si>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</si>
  <si>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</si>
  <si>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</si>
  <si>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</si>
  <si>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</si>
  <si>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</si>
  <si>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</si>
  <si>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</si>
  <si>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</si>
  <si>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</si>
  <si>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</si>
  <si>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</si>
  <si>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</si>
  <si>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</si>
  <si>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</si>
  <si>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</si>
  <si>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</si>
  <si>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</si>
  <si>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</si>
  <si>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</si>
  <si>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</si>
  <si>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</si>
  <si>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</si>
  <si>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</si>
  <si>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</si>
  <si>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</si>
  <si>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</si>
  <si>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</si>
  <si>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</si>
  <si>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</si>
  <si>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</si>
  <si>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</si>
  <si>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</si>
  <si>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</si>
  <si>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</si>
  <si>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</si>
  <si>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</si>
  <si>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</si>
  <si>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</si>
  <si>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</si>
  <si>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</si>
  <si>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</si>
  <si>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</si>
  <si>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</si>
  <si>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</si>
  <si>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</si>
  <si>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</si>
  <si>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</si>
  <si>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</si>
  <si>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</si>
  <si>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</si>
  <si>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</si>
  <si>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</si>
  <si>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</si>
  <si>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</si>
  <si>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</si>
  <si>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</si>
  <si>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</si>
  <si>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</si>
  <si>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</si>
  <si>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</si>
  <si>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</si>
  <si>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</si>
  <si>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</si>
  <si>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</si>
  <si>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</si>
  <si>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</si>
  <si>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</si>
  <si>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</si>
  <si>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</si>
  <si>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</si>
  <si>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</si>
  <si>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</si>
  <si>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</si>
  <si>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</si>
  <si>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</si>
  <si>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</si>
  <si>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</si>
  <si>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</si>
  <si>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</si>
  <si>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</si>
  <si>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</si>
  <si>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</si>
  <si>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</si>
  <si>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</si>
  <si>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</si>
  <si>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</si>
  <si>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</si>
  <si>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</si>
  <si>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</si>
  <si>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</si>
  <si>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</si>
  <si>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</si>
  <si>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</si>
  <si>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</si>
  <si>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</si>
  <si>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</si>
  <si>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</si>
  <si>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</si>
  <si>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</si>
  <si>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</si>
  <si>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</si>
  <si>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</si>
  <si>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</si>
  <si>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</si>
  <si>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</si>
  <si>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</si>
  <si>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</si>
  <si>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</si>
  <si>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</si>
  <si>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</si>
  <si>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</si>
  <si>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</si>
  <si>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</si>
  <si>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</si>
  <si>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</si>
  <si>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</si>
  <si>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</si>
  <si>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</si>
  <si>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</si>
  <si>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</si>
  <si>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</si>
  <si>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</si>
  <si>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</si>
  <si>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</si>
  <si>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</si>
  <si>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</si>
  <si>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</si>
  <si>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</si>
  <si>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</si>
  <si>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</si>
  <si>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</si>
  <si>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</si>
  <si>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</si>
  <si>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</si>
  <si>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</si>
  <si>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</si>
  <si>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</si>
  <si>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</si>
  <si>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</si>
  <si>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</si>
  <si>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</si>
  <si>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</si>
  <si>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</si>
  <si>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</si>
  <si>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</si>
  <si>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</si>
  <si>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</si>
  <si>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</si>
  <si>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</si>
  <si>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</si>
  <si>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</si>
  <si>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</si>
  <si>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</si>
  <si>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</si>
  <si>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</si>
  <si>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</si>
  <si>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</si>
  <si>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</si>
  <si>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</si>
  <si>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</si>
  <si>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</si>
  <si>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</si>
  <si>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</si>
  <si>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</si>
  <si>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</si>
  <si>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</si>
  <si>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</si>
  <si>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</si>
  <si>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</si>
  <si>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</si>
  <si>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</si>
  <si>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</si>
  <si>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</si>
  <si>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</si>
  <si>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</si>
  <si>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</si>
  <si>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</si>
  <si>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</si>
  <si>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</si>
  <si>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</si>
  <si>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</si>
  <si>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</si>
  <si>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</si>
  <si>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</si>
  <si>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</si>
  <si>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</si>
  <si>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</si>
  <si>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</si>
  <si>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</si>
  <si>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</si>
  <si>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</si>
  <si>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</si>
  <si>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</si>
  <si>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</si>
  <si>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</si>
  <si>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</si>
  <si>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</si>
  <si>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</si>
  <si>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</si>
  <si>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</si>
  <si>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</si>
  <si>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</si>
  <si>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</si>
  <si>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</si>
  <si>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</si>
  <si>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</si>
  <si>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</si>
  <si>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</si>
  <si>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</si>
  <si>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</si>
  <si>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</si>
  <si>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</si>
  <si>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</si>
  <si>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</si>
  <si>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</si>
  <si>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</si>
  <si>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</si>
  <si>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</si>
  <si>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</si>
  <si>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</si>
  <si>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</si>
  <si>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</si>
  <si>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</si>
  <si>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</si>
  <si>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</si>
  <si>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</si>
  <si>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</si>
  <si>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</si>
  <si>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</si>
  <si>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</si>
  <si>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</si>
  <si>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</si>
  <si>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</si>
  <si>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</si>
  <si>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</si>
  <si>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</si>
  <si>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</si>
  <si>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</si>
  <si>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</si>
  <si>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</si>
  <si>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</si>
  <si>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</si>
  <si>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</si>
  <si>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</si>
  <si>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</si>
  <si>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</si>
  <si>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</si>
  <si>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</si>
  <si>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</si>
  <si>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</si>
  <si>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</si>
  <si>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</si>
  <si>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</si>
  <si>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</si>
  <si>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</si>
  <si>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</si>
  <si>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</si>
  <si>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</si>
  <si>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</si>
  <si>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</si>
  <si>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</si>
  <si>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</si>
  <si>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</si>
  <si>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</si>
  <si>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</si>
  <si>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</si>
  <si>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</si>
  <si>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</si>
  <si>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</si>
  <si>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</si>
  <si>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</si>
  <si>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</si>
  <si>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</si>
  <si>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</si>
  <si>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</si>
  <si>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</si>
  <si>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</si>
  <si>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</si>
  <si>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</si>
  <si>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</si>
  <si>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</si>
  <si>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</si>
  <si>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</si>
  <si>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</si>
  <si>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</si>
  <si>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</si>
  <si>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</si>
  <si>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</si>
  <si>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</si>
  <si>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</si>
  <si>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</si>
  <si>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</si>
  <si>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</si>
  <si>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</si>
  <si>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</si>
  <si>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</si>
  <si>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</si>
  <si>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</si>
  <si>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</si>
  <si>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</si>
  <si>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</si>
  <si>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</si>
  <si>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</si>
  <si>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</si>
  <si>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</si>
  <si>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</si>
  <si>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</si>
  <si>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</si>
  <si>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</si>
  <si>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</si>
  <si>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</si>
  <si>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</si>
  <si>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</si>
  <si>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</si>
  <si>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</si>
  <si>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</si>
  <si>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</si>
  <si>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</si>
  <si>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</si>
  <si>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</si>
  <si>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</si>
  <si>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</si>
  <si>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</si>
  <si>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</si>
  <si>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</si>
  <si>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</si>
  <si>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</si>
  <si>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</si>
  <si>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</si>
  <si>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</si>
  <si>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</si>
  <si>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</si>
  <si>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</si>
  <si>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</si>
  <si>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</si>
  <si>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</si>
  <si>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</si>
  <si>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</si>
  <si>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</si>
  <si>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</si>
  <si>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</si>
  <si>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</si>
  <si>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</si>
  <si>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</si>
  <si>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</si>
  <si>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</si>
  <si>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</si>
  <si>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</si>
  <si>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</si>
  <si>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</si>
  <si>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</si>
  <si>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</si>
  <si>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</si>
  <si>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</si>
  <si>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</si>
  <si>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</si>
  <si>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</si>
  <si>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</si>
  <si>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</si>
  <si>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</si>
  <si>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</si>
  <si>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</si>
  <si>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</si>
  <si>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</si>
  <si>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</si>
  <si>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</si>
  <si>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</si>
  <si>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</si>
  <si>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</si>
  <si>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</si>
  <si>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</si>
  <si>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</si>
  <si>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</si>
  <si>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</si>
  <si>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</si>
  <si>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</si>
  <si>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</si>
  <si>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</si>
  <si>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</si>
  <si>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</si>
  <si>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</si>
  <si>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</si>
  <si>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</si>
  <si>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</si>
  <si>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</si>
  <si>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</si>
  <si>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</si>
  <si>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</si>
  <si>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</si>
  <si>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</si>
  <si>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</si>
  <si>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</si>
  <si>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</si>
  <si>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</si>
  <si>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</si>
  <si>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</si>
  <si>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</si>
  <si>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</si>
  <si>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</si>
  <si>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</si>
  <si>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</si>
  <si>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</si>
  <si>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</si>
  <si>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</si>
  <si>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</si>
  <si>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</si>
  <si>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</si>
  <si>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</si>
  <si>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</si>
  <si>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</si>
  <si>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</si>
  <si>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</si>
  <si>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</si>
  <si>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</si>
  <si>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</si>
  <si>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</si>
  <si>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</si>
  <si>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</si>
  <si>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</si>
  <si>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</si>
  <si>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</si>
  <si>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</si>
  <si>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</si>
  <si>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</si>
  <si>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</si>
  <si>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</si>
  <si>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</si>
  <si>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</si>
  <si>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</si>
  <si>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</si>
  <si>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</si>
  <si>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</si>
  <si>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</si>
  <si>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</si>
  <si>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</si>
  <si>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</si>
  <si>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</si>
  <si>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</si>
  <si>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</si>
  <si>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</si>
  <si>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</si>
  <si>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</si>
  <si>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</si>
  <si>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</si>
  <si>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</si>
  <si>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</si>
  <si>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</si>
  <si>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</si>
  <si>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</si>
  <si>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</si>
  <si>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</si>
  <si>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</si>
  <si>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</si>
  <si>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</si>
  <si>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</si>
  <si>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</si>
  <si>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</si>
  <si>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</si>
  <si>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</si>
  <si>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</si>
  <si>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</si>
  <si>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</si>
  <si>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</si>
  <si>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</si>
  <si>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</si>
  <si>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</si>
  <si>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</si>
  <si>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</si>
  <si>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</si>
  <si>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</si>
  <si>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</si>
  <si>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</si>
  <si>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</si>
  <si>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</si>
  <si>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</si>
  <si>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</si>
  <si>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</si>
  <si>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</si>
  <si>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</si>
  <si>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</si>
  <si>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</si>
  <si>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</si>
  <si>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</si>
  <si>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</si>
  <si>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</si>
  <si>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</si>
  <si>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</si>
  <si>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</si>
  <si>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</si>
  <si>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</si>
  <si>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</si>
  <si>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</si>
  <si>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</si>
  <si>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</si>
  <si>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</si>
  <si>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</si>
  <si>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</si>
  <si>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</si>
  <si>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</si>
  <si>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</si>
  <si>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</si>
  <si>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</si>
  <si>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</si>
  <si>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</si>
  <si>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</si>
  <si>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</si>
  <si>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</si>
  <si>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</si>
  <si>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</si>
  <si>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</si>
  <si>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</si>
  <si>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</si>
  <si>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</si>
  <si>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</si>
  <si>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</si>
  <si>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</si>
  <si>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</si>
  <si>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</si>
  <si>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</si>
  <si>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</si>
  <si>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</si>
  <si>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</si>
  <si>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</si>
  <si>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</si>
  <si>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</si>
  <si>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</si>
  <si>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</si>
  <si>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</si>
  <si>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</si>
  <si>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</si>
  <si>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</si>
  <si>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</si>
  <si>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</si>
  <si>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</si>
  <si>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</si>
  <si>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</si>
  <si>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</si>
  <si>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</si>
  <si>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</si>
  <si>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</si>
  <si>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</si>
  <si>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</si>
  <si>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</si>
  <si>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</si>
  <si>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</si>
  <si>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</si>
  <si>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</si>
  <si>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</si>
  <si>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</si>
  <si>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</si>
  <si>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</si>
  <si>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</si>
  <si>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</si>
  <si>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</si>
  <si>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</si>
  <si>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</si>
  <si>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</si>
  <si>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</si>
  <si>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</si>
  <si>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</si>
  <si>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</si>
  <si>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</si>
  <si>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</si>
  <si>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</si>
  <si>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</si>
  <si>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</si>
  <si>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</si>
  <si>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</si>
  <si>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</si>
  <si>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</si>
  <si>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</si>
  <si>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</si>
  <si>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</si>
  <si>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</si>
  <si>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</si>
  <si>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</si>
  <si>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</si>
  <si>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</si>
  <si>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</si>
  <si>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</si>
  <si>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</si>
  <si>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</si>
  <si>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</si>
  <si>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</si>
  <si>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</si>
  <si>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</si>
  <si>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</si>
  <si>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</si>
  <si>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</si>
  <si>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</si>
  <si>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</si>
  <si>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</si>
  <si>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</si>
  <si>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</si>
  <si>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</si>
  <si>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</si>
  <si>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</si>
  <si>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</si>
  <si>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</si>
  <si>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</si>
  <si>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</si>
  <si>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</si>
  <si>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</si>
  <si>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</si>
  <si>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</si>
  <si>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</si>
  <si>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</si>
  <si>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</si>
  <si>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</si>
  <si>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</si>
  <si>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</si>
  <si>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</si>
  <si>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</si>
  <si>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</si>
  <si>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</si>
  <si>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</si>
  <si>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</si>
  <si>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</si>
  <si>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</si>
  <si>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</si>
  <si>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</si>
  <si>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</si>
  <si>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</si>
  <si>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</si>
  <si>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</si>
  <si>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</si>
  <si>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</si>
  <si>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</si>
  <si>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</si>
  <si>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</si>
  <si>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</si>
  <si>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</si>
  <si>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</si>
  <si>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</si>
  <si>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</si>
  <si>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</si>
  <si>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</si>
  <si>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</si>
  <si>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</si>
  <si>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</si>
  <si>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</si>
  <si>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</si>
  <si>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</si>
  <si>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</si>
  <si>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</si>
  <si>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</si>
  <si>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</si>
  <si>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</si>
  <si>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</si>
  <si>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</si>
  <si>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</si>
  <si>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</si>
  <si>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</si>
  <si>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</si>
  <si>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</si>
  <si>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</si>
  <si>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</si>
  <si>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</si>
  <si>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</si>
  <si>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</si>
  <si>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</si>
  <si>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</si>
  <si>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</si>
  <si>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</si>
  <si>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</si>
  <si>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</si>
  <si>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</si>
  <si>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</si>
  <si>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</si>
  <si>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</si>
  <si>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</si>
  <si>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</si>
  <si>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</si>
  <si>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</si>
  <si>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</si>
  <si>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</si>
  <si>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</si>
  <si>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</si>
  <si>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</si>
  <si>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</si>
  <si>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</si>
  <si>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</si>
  <si>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</si>
  <si>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</si>
  <si>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</si>
  <si>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</si>
  <si>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</si>
  <si>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</si>
  <si>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</si>
  <si>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</si>
  <si>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</si>
  <si>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</si>
  <si>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</si>
  <si>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</si>
  <si>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</si>
  <si>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</si>
  <si>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</si>
  <si>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</si>
  <si>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</si>
  <si>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</si>
  <si>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</si>
  <si>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</si>
  <si>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</si>
  <si>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</si>
  <si>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</si>
  <si>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</si>
  <si>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</si>
  <si>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</si>
  <si>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</si>
  <si>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</si>
  <si>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</si>
  <si>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</si>
  <si>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</si>
  <si>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</si>
  <si>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</si>
  <si>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</si>
  <si>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</si>
  <si>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</si>
  <si>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</si>
  <si>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</si>
  <si>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</si>
  <si>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</si>
  <si>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</si>
  <si>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</si>
  <si>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</si>
  <si>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</si>
  <si>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</si>
  <si>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</si>
  <si>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</si>
  <si>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</si>
  <si>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</si>
  <si>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</si>
  <si>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</si>
  <si>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</si>
  <si>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</si>
  <si>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</si>
  <si>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</si>
  <si>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</si>
  <si>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</si>
  <si>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</si>
  <si>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</si>
  <si>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</si>
  <si>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</si>
  <si>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</si>
  <si>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</si>
  <si>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</si>
  <si>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</si>
  <si>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</si>
  <si>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</si>
  <si>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</si>
  <si>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</si>
  <si>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</si>
  <si>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</si>
  <si>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</si>
  <si>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</si>
  <si>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</si>
  <si>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</si>
  <si>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</si>
  <si>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</si>
  <si>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</si>
  <si>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</si>
  <si>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</si>
  <si>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</si>
  <si>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</si>
  <si>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</si>
  <si>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</si>
  <si>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</si>
  <si>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</si>
  <si>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</si>
  <si>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</si>
  <si>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</si>
  <si>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</si>
  <si>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</si>
  <si>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</si>
  <si>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</si>
  <si>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</si>
  <si>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</si>
  <si>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</si>
  <si>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</si>
  <si>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</si>
  <si>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</si>
  <si>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</si>
  <si>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</si>
  <si>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</si>
  <si>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</si>
  <si>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</si>
  <si>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</si>
  <si>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</si>
  <si>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</si>
  <si>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</si>
  <si>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</si>
  <si>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</si>
  <si>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</si>
  <si>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</si>
  <si>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</si>
  <si>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</si>
  <si>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</si>
  <si>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</si>
  <si>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</si>
  <si>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</si>
  <si>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</si>
  <si>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</si>
  <si>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</si>
  <si>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</si>
  <si>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</si>
  <si>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</si>
  <si>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</si>
  <si>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</si>
  <si>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</si>
  <si>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</si>
  <si>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</si>
  <si>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</si>
  <si>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</si>
  <si>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</si>
  <si>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</si>
  <si>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</si>
  <si>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</si>
  <si>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</si>
  <si>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</si>
  <si>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</si>
  <si>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</si>
  <si>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</si>
  <si>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</si>
  <si>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</si>
  <si>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</si>
  <si>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</si>
  <si>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</si>
  <si>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</si>
  <si>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</si>
  <si>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</si>
  <si>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</si>
  <si>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</si>
  <si>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</si>
  <si>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</si>
  <si>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</si>
  <si>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</si>
  <si>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</si>
  <si>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</si>
  <si>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</si>
  <si>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</si>
  <si>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</si>
  <si>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</si>
  <si>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</si>
  <si>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</si>
  <si>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</si>
  <si>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</si>
  <si>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</si>
  <si>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</si>
  <si>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</si>
  <si>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</si>
  <si>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</si>
  <si>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</si>
  <si>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</si>
  <si>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</si>
  <si>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</si>
  <si>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</si>
  <si>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</si>
  <si>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</si>
  <si>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</si>
  <si>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</si>
  <si>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</si>
  <si>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</si>
  <si>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</si>
  <si>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</si>
  <si>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</si>
  <si>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</si>
  <si>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</si>
  <si>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</si>
  <si>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</si>
  <si>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</si>
  <si>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</si>
  <si>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</si>
  <si>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</si>
  <si>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</si>
  <si>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</si>
  <si>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</si>
  <si>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</si>
  <si>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</si>
  <si>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</si>
  <si>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</si>
  <si>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</si>
  <si>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</si>
  <si>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</si>
  <si>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</si>
  <si>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</si>
  <si>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</si>
  <si>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</si>
  <si>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</si>
  <si>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</si>
  <si>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</si>
  <si>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</si>
  <si>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</si>
  <si>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</si>
  <si>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</si>
  <si>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</si>
  <si>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</si>
  <si>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</si>
  <si>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</si>
  <si>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</si>
  <si>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</si>
  <si>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</si>
  <si>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</si>
  <si>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</si>
  <si>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</si>
  <si>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</si>
  <si>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</si>
  <si>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</si>
  <si>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</si>
  <si>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</si>
  <si>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</si>
  <si>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</si>
  <si>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</si>
  <si>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</si>
  <si>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</si>
  <si>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</si>
  <si>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</si>
  <si>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</si>
  <si>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</si>
  <si>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</si>
  <si>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</si>
  <si>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</si>
  <si>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</si>
  <si>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</si>
  <si>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</si>
  <si>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</si>
  <si>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</si>
  <si>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</si>
  <si>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</si>
  <si>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</si>
  <si>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</si>
  <si>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</si>
  <si>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</si>
  <si>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</si>
  <si>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</si>
  <si>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</si>
  <si>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</si>
  <si>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</si>
  <si>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</si>
  <si>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</si>
  <si>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</si>
  <si>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</si>
  <si>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</si>
  <si>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</si>
  <si>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</si>
  <si>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</si>
  <si>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</si>
  <si>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</si>
  <si>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</si>
  <si>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</si>
  <si>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</si>
  <si>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</si>
  <si>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</si>
  <si>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</si>
  <si>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</si>
  <si>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</si>
  <si>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</si>
  <si>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</si>
  <si>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</si>
  <si>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</si>
  <si>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</si>
  <si>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</si>
  <si>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</si>
  <si>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</si>
  <si>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</si>
  <si>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</si>
  <si>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</si>
  <si>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</si>
  <si>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</si>
  <si>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</si>
  <si>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</si>
  <si>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</si>
  <si>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</si>
  <si>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</si>
  <si>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</si>
  <si>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</si>
  <si>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</si>
  <si>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</si>
  <si>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</si>
  <si>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</si>
  <si>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</si>
  <si>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</si>
  <si>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</si>
  <si>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</si>
  <si>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</si>
  <si>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</si>
  <si>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</si>
  <si>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</si>
  <si>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</si>
  <si>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</si>
  <si>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</si>
  <si>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</si>
  <si>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</si>
  <si>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</si>
  <si>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</si>
  <si>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</si>
  <si>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</si>
  <si>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</si>
  <si>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</si>
  <si>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</si>
  <si>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</si>
  <si>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</si>
  <si>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</si>
  <si>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</si>
  <si>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</si>
  <si>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</si>
  <si>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</si>
  <si>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</si>
  <si>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</si>
  <si>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</si>
  <si>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</si>
  <si>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</si>
  <si>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</si>
  <si>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</si>
  <si>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</si>
  <si>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</si>
  <si>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</si>
  <si>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</si>
  <si>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</si>
  <si>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</si>
  <si>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</si>
  <si>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</si>
  <si>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</si>
  <si>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</si>
  <si>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</si>
  <si>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</si>
  <si>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</si>
  <si>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</si>
  <si>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</si>
  <si>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</si>
  <si>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</si>
  <si>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</si>
  <si>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</si>
  <si>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</si>
  <si>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</si>
  <si>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</si>
  <si>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</si>
  <si>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</si>
  <si>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</si>
  <si>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</si>
  <si>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</si>
  <si>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</si>
  <si>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</si>
  <si>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</si>
  <si>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</si>
  <si>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</si>
  <si>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</si>
  <si>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</si>
  <si>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</si>
  <si>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</si>
  <si>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</si>
  <si>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</si>
  <si>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</si>
  <si>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</si>
  <si>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</si>
  <si>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</si>
  <si>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</si>
  <si>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</si>
  <si>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</si>
  <si>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</si>
  <si>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</si>
  <si>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</si>
  <si>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</si>
  <si>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</si>
  <si>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</si>
  <si>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</si>
  <si>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</si>
  <si>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</si>
  <si>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</si>
  <si>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</si>
  <si>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</si>
  <si>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</si>
  <si>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</si>
  <si>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</si>
  <si>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</si>
  <si>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</si>
  <si>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</si>
  <si>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</si>
  <si>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</si>
  <si>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</si>
  <si>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</si>
  <si>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</si>
  <si>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</si>
  <si>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</si>
  <si>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</si>
  <si>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</si>
  <si>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</si>
  <si>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</si>
  <si>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</si>
  <si>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</si>
  <si>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</si>
  <si>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</si>
  <si>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</si>
  <si>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</si>
  <si>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</si>
  <si>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</si>
  <si>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</si>
  <si>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</si>
  <si>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</si>
  <si>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</si>
  <si>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</si>
  <si>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</si>
  <si>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</si>
  <si>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</si>
  <si>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</si>
  <si>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</si>
  <si>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</si>
  <si>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</si>
  <si>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</si>
  <si>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</si>
  <si>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</si>
  <si>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</si>
  <si>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</si>
  <si>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</si>
  <si>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</si>
  <si>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</si>
  <si>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</si>
  <si>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</si>
  <si>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</si>
  <si>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</si>
  <si>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</si>
  <si>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</si>
  <si>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</si>
  <si>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</si>
  <si>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</si>
  <si>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</si>
  <si>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</si>
  <si>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</si>
  <si>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</si>
  <si>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</si>
  <si>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</si>
  <si>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</si>
  <si>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</si>
  <si>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</si>
  <si>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</si>
  <si>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</si>
  <si>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</si>
  <si>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</si>
  <si>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</si>
  <si>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</si>
  <si>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</si>
  <si>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</si>
  <si>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</si>
  <si>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</si>
  <si>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</si>
  <si>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</si>
  <si>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</si>
  <si>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</si>
  <si>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</si>
  <si>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</si>
  <si>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</si>
  <si>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</si>
  <si>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</si>
  <si>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</si>
  <si>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</si>
  <si>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</si>
  <si>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</si>
  <si>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</si>
  <si>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</si>
  <si>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</si>
  <si>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</si>
  <si>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</si>
  <si>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</si>
  <si>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</si>
  <si>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</si>
  <si>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</si>
  <si>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</si>
  <si>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</si>
  <si>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</si>
  <si>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</si>
  <si>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</si>
  <si>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</si>
  <si>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</si>
  <si>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</si>
  <si>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</si>
  <si>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</si>
  <si>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</si>
  <si>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</si>
  <si>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</si>
  <si>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</si>
  <si>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</si>
  <si>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</si>
  <si>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</si>
  <si>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</si>
  <si>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</si>
  <si>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</si>
  <si>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</si>
  <si>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</si>
  <si>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</si>
  <si>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</si>
  <si>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</si>
  <si>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</si>
  <si>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</si>
  <si>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</si>
  <si>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</si>
  <si>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</si>
  <si>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</si>
  <si>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</si>
  <si>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</si>
  <si>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</si>
  <si>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</si>
  <si>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</si>
  <si>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</si>
  <si>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</si>
  <si>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</si>
  <si>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</si>
  <si>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</si>
  <si>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</si>
  <si>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</si>
  <si>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</si>
  <si>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</si>
  <si>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</si>
  <si>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</si>
  <si>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</si>
  <si>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</si>
  <si>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</si>
  <si>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</si>
  <si>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</si>
  <si>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</si>
  <si>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</si>
  <si>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</si>
  <si>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</si>
  <si>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</si>
  <si>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</si>
  <si>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</si>
  <si>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</si>
  <si>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</si>
  <si>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</si>
  <si>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</si>
  <si>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</si>
  <si>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</si>
  <si>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</si>
  <si>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</si>
  <si>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</si>
  <si>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</si>
  <si>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</si>
  <si>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</si>
  <si>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</si>
  <si>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</si>
  <si>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</si>
  <si>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</si>
  <si>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</si>
  <si>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</si>
  <si>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</si>
  <si>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</si>
  <si>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</si>
  <si>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</si>
  <si>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</si>
  <si>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</si>
  <si>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</si>
  <si>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</si>
  <si>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</si>
  <si>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</si>
  <si>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</si>
  <si>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</si>
  <si>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</si>
  <si>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</si>
  <si>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</si>
  <si>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</si>
  <si>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</si>
  <si>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</si>
  <si>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</si>
  <si>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</si>
  <si>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</si>
  <si>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</si>
  <si>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</si>
  <si>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</si>
  <si>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</si>
  <si>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</si>
  <si>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</si>
  <si>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</si>
  <si>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</si>
  <si>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</si>
  <si>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</si>
  <si>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</si>
  <si>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</si>
  <si>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</si>
  <si>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</si>
  <si>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</si>
  <si>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</si>
  <si>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</si>
  <si>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</si>
  <si>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</si>
  <si>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</si>
  <si>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</si>
  <si>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</si>
  <si>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</si>
  <si>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</si>
  <si>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</si>
  <si>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</si>
  <si>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</si>
  <si>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</si>
  <si>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</si>
  <si>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</si>
  <si>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</si>
  <si>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</si>
  <si>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</si>
  <si>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</si>
  <si>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</si>
  <si>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</si>
  <si>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</si>
  <si>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</si>
  <si>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</si>
  <si>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</si>
  <si>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</si>
  <si>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</si>
  <si>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</si>
  <si>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</si>
  <si>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</si>
  <si>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</si>
  <si>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</si>
  <si>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</si>
  <si>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</si>
  <si>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</si>
  <si>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</si>
  <si>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</si>
  <si>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</si>
  <si>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</si>
  <si>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</si>
  <si>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</si>
  <si>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</si>
  <si>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</si>
  <si>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</si>
  <si>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</si>
  <si>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</si>
  <si>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</si>
  <si>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</si>
  <si>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</si>
  <si>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</si>
  <si>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</si>
  <si>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</si>
  <si>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</si>
  <si>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</si>
  <si>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</si>
  <si>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</si>
  <si>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</si>
  <si>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</si>
  <si>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</si>
  <si>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</si>
  <si>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</si>
  <si>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</si>
  <si>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</si>
  <si>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</si>
  <si>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</si>
  <si>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</si>
  <si>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</si>
  <si>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</si>
  <si>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</si>
  <si>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</si>
  <si>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</si>
  <si>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</si>
  <si>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</si>
  <si>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</si>
  <si>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</si>
  <si>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</si>
  <si>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</si>
  <si>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</si>
  <si>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</si>
  <si>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</si>
  <si>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</si>
  <si>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</si>
  <si>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</si>
  <si>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</si>
  <si>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</si>
  <si>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</si>
  <si>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</si>
  <si>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</si>
  <si>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</si>
  <si>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</si>
  <si>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</si>
  <si>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</si>
  <si>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</si>
  <si>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</si>
  <si>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</si>
  <si>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</si>
  <si>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</si>
  <si>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</si>
  <si>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</si>
  <si>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</si>
  <si>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</si>
  <si>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</si>
  <si>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</si>
  <si>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</si>
  <si>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</si>
  <si>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</si>
  <si>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</si>
  <si>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</si>
  <si>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</si>
  <si>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</si>
  <si>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</si>
  <si>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</si>
  <si>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</si>
  <si>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</si>
  <si>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</si>
  <si>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</si>
  <si>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</si>
  <si>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</si>
  <si>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</si>
  <si>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</si>
  <si>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</si>
  <si>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</si>
  <si>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</si>
  <si>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</si>
  <si>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</si>
  <si>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</si>
  <si>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</si>
  <si>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</si>
  <si>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</si>
  <si>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</si>
  <si>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</si>
  <si>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</si>
  <si>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</si>
  <si>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</si>
  <si>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</si>
  <si>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</si>
  <si>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</si>
  <si>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</si>
  <si>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</si>
  <si>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</si>
  <si>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</si>
  <si>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</si>
  <si>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</si>
  <si>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</si>
  <si>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</si>
  <si>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</si>
  <si>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</si>
  <si>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</si>
  <si>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</si>
  <si>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</si>
  <si>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</si>
  <si>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</si>
  <si>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</si>
  <si>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</si>
  <si>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</si>
  <si>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</si>
  <si>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</si>
  <si>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</si>
  <si>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</si>
  <si>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</si>
  <si>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</si>
  <si>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</si>
  <si>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</si>
  <si>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</si>
  <si>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</si>
  <si>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</si>
  <si>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</si>
  <si>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</si>
  <si>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</si>
  <si>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</si>
  <si>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</si>
  <si>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</si>
  <si>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</si>
  <si>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</si>
  <si>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</si>
  <si>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</si>
  <si>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</si>
  <si>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</si>
  <si>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</si>
  <si>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</si>
  <si>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</si>
  <si>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</si>
  <si>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</si>
  <si>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</si>
  <si>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</si>
  <si>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</si>
  <si>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</si>
  <si>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</si>
  <si>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</si>
  <si>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</si>
  <si>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</si>
  <si>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</si>
  <si>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</si>
  <si>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</si>
  <si>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</si>
  <si>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</si>
  <si>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</si>
  <si>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</si>
  <si>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</si>
  <si>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</si>
  <si>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</si>
  <si>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</si>
  <si>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</si>
  <si>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</si>
  <si>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</si>
  <si>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</si>
  <si>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</si>
  <si>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</si>
  <si>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</si>
  <si>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</si>
  <si>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</si>
  <si>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</si>
  <si>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</si>
  <si>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</si>
  <si>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</si>
  <si>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</si>
  <si>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</si>
  <si>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</si>
  <si>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</si>
  <si>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</si>
  <si>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</si>
  <si>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</si>
  <si>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</si>
  <si>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</si>
  <si>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</si>
  <si>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</si>
  <si>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</si>
  <si>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</si>
  <si>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</si>
  <si>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</si>
  <si>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</si>
  <si>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</si>
  <si>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</si>
  <si>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</si>
  <si>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</si>
  <si>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</si>
  <si>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</si>
  <si>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</si>
  <si>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</si>
  <si>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</si>
  <si>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</si>
  <si>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</si>
  <si>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</si>
  <si>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</si>
  <si>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</si>
  <si>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</si>
  <si>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</si>
  <si>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</si>
  <si>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</si>
  <si>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</si>
  <si>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</si>
  <si>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</si>
  <si>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</si>
  <si>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</si>
  <si>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</si>
  <si>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</si>
  <si>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</si>
  <si>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</si>
  <si>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</si>
  <si>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</si>
  <si>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</si>
  <si>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</si>
  <si>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</si>
  <si>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</si>
  <si>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</si>
  <si>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</si>
  <si>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</si>
  <si>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</si>
  <si>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</si>
  <si>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</si>
  <si>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</si>
  <si>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</si>
  <si>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</si>
  <si>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</si>
  <si>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</si>
  <si>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</si>
  <si>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</si>
  <si>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</si>
  <si>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</si>
  <si>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</si>
  <si>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</si>
  <si>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</si>
  <si>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</si>
  <si>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</si>
  <si>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</si>
  <si>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</si>
  <si>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</si>
  <si>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</si>
  <si>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</si>
  <si>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</si>
  <si>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</si>
  <si>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</si>
  <si>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</si>
  <si>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</si>
  <si>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</si>
  <si>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</si>
  <si>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</si>
  <si>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</si>
  <si>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</si>
  <si>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</si>
  <si>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</si>
  <si>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</si>
  <si>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</si>
  <si>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</si>
  <si>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</si>
  <si>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</si>
  <si>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</si>
  <si>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</si>
  <si>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</si>
  <si>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</si>
  <si>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</si>
  <si>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</si>
  <si>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</si>
  <si>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</si>
  <si>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</si>
  <si>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</si>
  <si>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</si>
  <si>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</si>
  <si>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</si>
  <si>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</si>
  <si>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</si>
  <si>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</si>
  <si>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</si>
  <si>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</si>
  <si>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</si>
  <si>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</si>
  <si>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</si>
  <si>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</si>
  <si>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</si>
  <si>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</si>
  <si>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</si>
  <si>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</si>
  <si>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</si>
  <si>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</si>
  <si>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</si>
  <si>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</si>
  <si>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</si>
  <si>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</si>
  <si>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</si>
  <si>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</si>
  <si>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</si>
  <si>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</si>
  <si>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</si>
  <si>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</si>
  <si>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</si>
  <si>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</si>
  <si>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</si>
  <si>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</si>
  <si>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</si>
  <si>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</si>
  <si>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</si>
  <si>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</si>
  <si>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</si>
  <si>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</si>
  <si>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</si>
  <si>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</si>
  <si>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</si>
  <si>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</si>
  <si>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</si>
  <si>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</si>
  <si>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</si>
  <si>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</si>
  <si>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</si>
  <si>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</si>
  <si>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</si>
  <si>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</si>
  <si>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</si>
  <si>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</si>
  <si>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</si>
  <si>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</si>
  <si>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</si>
  <si>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</si>
  <si>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</si>
  <si>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</si>
  <si>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</si>
  <si>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</si>
  <si>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</si>
  <si>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</si>
  <si>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</si>
  <si>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</si>
  <si>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</si>
  <si>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</si>
  <si>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</si>
  <si>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</si>
  <si>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</si>
  <si>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</si>
  <si>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</si>
  <si>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</si>
  <si>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</si>
  <si>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</si>
  <si>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</si>
  <si>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</si>
  <si>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</si>
  <si>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</si>
  <si>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</si>
  <si>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</si>
  <si>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</si>
  <si>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</si>
  <si>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</si>
  <si>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</si>
  <si>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</si>
  <si>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</si>
  <si>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</si>
  <si>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</si>
  <si>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</si>
  <si>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</si>
  <si>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</si>
  <si>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</si>
  <si>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</si>
  <si>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</si>
  <si>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</si>
  <si>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</si>
  <si>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</si>
  <si>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</si>
  <si>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</si>
  <si>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</si>
  <si>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</si>
  <si>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</si>
  <si>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</si>
  <si>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</si>
  <si>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</si>
  <si>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</si>
  <si>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</si>
  <si>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</si>
  <si>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</si>
  <si>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</si>
  <si>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</si>
  <si>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</si>
  <si>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</si>
  <si>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</si>
  <si>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</si>
  <si>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</si>
  <si>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</si>
  <si>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</si>
  <si>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</si>
  <si>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</si>
  <si>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</si>
  <si>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</si>
  <si>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</si>
  <si>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</si>
  <si>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</si>
  <si>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</si>
  <si>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</si>
  <si>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</si>
  <si>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</si>
  <si>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</si>
  <si>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</si>
  <si>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</si>
  <si>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</si>
  <si>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</si>
  <si>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</si>
  <si>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</si>
  <si>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</si>
  <si>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</si>
  <si>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</si>
  <si>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</si>
  <si>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</si>
  <si>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</si>
  <si>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</si>
  <si>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</si>
  <si>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</si>
  <si>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</si>
  <si>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</si>
  <si>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</si>
  <si>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</si>
  <si>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</si>
  <si>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</si>
  <si>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</si>
  <si>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</si>
  <si>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</si>
  <si>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</si>
  <si>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</si>
  <si>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</si>
  <si>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</si>
  <si>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</si>
  <si>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</si>
  <si>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</si>
  <si>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</si>
  <si>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</si>
  <si>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</si>
  <si>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</si>
  <si>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</si>
  <si>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</si>
  <si>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</si>
  <si>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</si>
  <si>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</si>
  <si>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</si>
  <si>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</si>
  <si>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</si>
  <si>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</si>
  <si>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</si>
  <si>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</si>
  <si>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</si>
  <si>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</si>
  <si>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</si>
  <si>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</si>
  <si>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</si>
  <si>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</si>
  <si>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</si>
  <si>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</si>
  <si>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</si>
  <si>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</si>
  <si>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</si>
  <si>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</si>
  <si>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</si>
  <si>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</si>
  <si>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</si>
  <si>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</si>
  <si>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</si>
  <si>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</si>
  <si>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</si>
  <si>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</si>
  <si>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</si>
  <si>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</si>
  <si>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</si>
  <si>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</si>
  <si>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</si>
  <si>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</si>
  <si>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</si>
  <si>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</si>
  <si>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</si>
  <si>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</si>
  <si>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</si>
  <si>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</si>
  <si>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</si>
  <si>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</si>
  <si>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</si>
  <si>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</si>
  <si>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</si>
  <si>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</si>
  <si>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</si>
  <si>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</si>
  <si>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</si>
  <si>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</si>
  <si>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</si>
  <si>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</si>
  <si>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</si>
  <si>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</si>
  <si>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</si>
  <si>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</si>
  <si>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</si>
  <si>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</si>
  <si>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</si>
  <si>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</si>
  <si>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</si>
  <si>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</si>
  <si>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</si>
  <si>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</si>
  <si>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</si>
  <si>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</si>
  <si>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</si>
  <si>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</si>
  <si>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</si>
  <si>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</si>
  <si>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</si>
  <si>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</si>
  <si>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</si>
  <si>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</si>
  <si>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</si>
  <si>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</si>
  <si>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</si>
  <si>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</si>
  <si>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</si>
  <si>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</si>
  <si>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</si>
  <si>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</si>
  <si>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</si>
  <si>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</si>
  <si>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</si>
  <si>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</si>
  <si>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</si>
  <si>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</si>
  <si>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</si>
  <si>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</si>
  <si>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</si>
  <si>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</si>
  <si>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</si>
  <si>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</si>
  <si>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</si>
  <si>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</si>
  <si>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</si>
  <si>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</si>
  <si>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</si>
  <si>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</si>
  <si>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</si>
  <si>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</si>
  <si>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</si>
  <si>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</si>
  <si>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</si>
  <si>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</si>
  <si>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</si>
  <si>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</si>
  <si>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</si>
  <si>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</si>
  <si>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</si>
  <si>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</si>
  <si>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</si>
  <si>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</si>
  <si>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</si>
  <si>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</si>
  <si>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</si>
  <si>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</si>
  <si>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</si>
  <si>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</si>
  <si>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</si>
  <si>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</si>
  <si>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</si>
  <si>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</si>
  <si>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</si>
  <si>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</si>
  <si>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</si>
  <si>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</si>
  <si>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</si>
  <si>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</si>
  <si>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</si>
  <si>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</si>
  <si>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</si>
  <si>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</si>
  <si>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</si>
  <si>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</si>
  <si>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</si>
  <si>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</si>
  <si>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</si>
  <si>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</si>
  <si>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</si>
  <si>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</si>
  <si>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</si>
  <si>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</si>
  <si>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</si>
  <si>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</si>
  <si>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</si>
  <si>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</si>
  <si>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</si>
  <si>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</si>
  <si>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</si>
  <si>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</si>
  <si>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</si>
  <si>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</si>
  <si>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</si>
  <si>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</si>
  <si>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</si>
  <si>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</si>
  <si>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</si>
  <si>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</si>
  <si>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</si>
  <si>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</si>
  <si>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</si>
  <si>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</si>
  <si>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</si>
  <si>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</si>
  <si>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</si>
  <si>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</si>
  <si>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</si>
  <si>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</si>
  <si>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</si>
  <si>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</si>
  <si>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</si>
  <si>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</si>
  <si>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</si>
  <si>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</si>
  <si>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</si>
  <si>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</si>
  <si>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</si>
  <si>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</si>
  <si>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</si>
  <si>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</si>
  <si>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</si>
  <si>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</si>
  <si>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</si>
  <si>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</si>
  <si>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</si>
  <si>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</si>
  <si>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</si>
  <si>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</si>
  <si>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</si>
  <si>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</si>
  <si>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</si>
  <si>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</si>
  <si>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</si>
  <si>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</si>
  <si>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</si>
  <si>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</si>
  <si>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</si>
  <si>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</si>
  <si>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</si>
  <si>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</si>
  <si>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</si>
  <si>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</si>
  <si>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</si>
  <si>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</si>
  <si>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</si>
  <si>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</si>
  <si>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</si>
  <si>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</si>
  <si>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</si>
  <si>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</si>
  <si>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</si>
  <si>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</si>
  <si>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</si>
  <si>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</si>
  <si>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</si>
  <si>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</si>
  <si>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</si>
  <si>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</si>
  <si>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</si>
  <si>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</si>
  <si>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</si>
  <si>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</si>
  <si>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</si>
  <si>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</si>
  <si>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</si>
  <si>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</si>
  <si>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</si>
  <si>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</si>
  <si>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</si>
  <si>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</si>
  <si>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</si>
  <si>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</si>
  <si>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</si>
  <si>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</si>
  <si>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</si>
  <si>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</si>
  <si>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</si>
  <si>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</si>
  <si>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</si>
  <si>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</si>
  <si>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</si>
  <si>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</si>
  <si>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</si>
  <si>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</si>
  <si>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</si>
  <si>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</si>
  <si>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</si>
  <si>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</si>
  <si>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</si>
  <si>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</si>
  <si>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</si>
  <si>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</si>
  <si>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</si>
  <si>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</si>
  <si>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</si>
  <si>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</si>
  <si>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</si>
  <si>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</si>
  <si>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</si>
  <si>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</si>
  <si>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</si>
  <si>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</si>
  <si>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</si>
  <si>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</si>
  <si>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</si>
  <si>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</si>
  <si>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</si>
  <si>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</si>
  <si>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</si>
  <si>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</si>
  <si>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</si>
  <si>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</si>
  <si>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</si>
  <si>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</si>
  <si>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</si>
  <si>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</si>
  <si>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</si>
  <si>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</si>
  <si>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</si>
  <si>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</si>
  <si>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</si>
  <si>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</si>
  <si>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</si>
  <si>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</si>
  <si>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</si>
  <si>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</si>
  <si>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</si>
  <si>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</si>
  <si>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</si>
  <si>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</si>
  <si>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</si>
  <si>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</si>
  <si>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</si>
  <si>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</si>
  <si>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</si>
  <si>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</si>
  <si>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</si>
  <si>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</si>
  <si>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</si>
  <si>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</si>
  <si>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</si>
  <si>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</si>
  <si>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</si>
  <si>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</si>
  <si>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</si>
  <si>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</si>
  <si>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</si>
  <si>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</si>
  <si>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</si>
  <si>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</si>
  <si>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</si>
  <si>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</si>
  <si>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</si>
  <si>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</si>
  <si>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</si>
  <si>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</si>
  <si>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</si>
  <si>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</si>
  <si>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</si>
  <si>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</si>
  <si>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</si>
  <si>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</si>
  <si>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</si>
  <si>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</si>
  <si>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</si>
  <si>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</si>
  <si>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</si>
  <si>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</si>
  <si>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</si>
  <si>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</si>
  <si>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</si>
  <si>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</si>
  <si>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</si>
  <si>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</si>
  <si>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</si>
  <si>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</si>
  <si>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</si>
  <si>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</si>
  <si>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</si>
  <si>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</si>
  <si>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</si>
  <si>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</si>
  <si>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</si>
  <si>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</si>
  <si>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</si>
  <si>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</si>
  <si>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</si>
  <si>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</si>
  <si>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</si>
  <si>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</si>
  <si>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</si>
  <si>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</si>
  <si>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</si>
  <si>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</si>
  <si>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</si>
  <si>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</si>
  <si>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</si>
  <si>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</si>
  <si>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</si>
  <si>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</si>
  <si>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</si>
  <si>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</si>
  <si>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</si>
  <si>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</si>
  <si>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</si>
  <si>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</si>
  <si>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</si>
  <si>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</si>
  <si>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</si>
  <si>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</si>
  <si>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</si>
  <si>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</si>
  <si>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</si>
  <si>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</si>
  <si>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</si>
  <si>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</si>
  <si>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</si>
  <si>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</si>
  <si>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</si>
  <si>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</si>
  <si>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</si>
  <si>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</si>
  <si>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</si>
  <si>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</si>
  <si>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</si>
  <si>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</si>
  <si>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</si>
  <si>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</si>
  <si>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</si>
  <si>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</si>
  <si>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</si>
  <si>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</si>
  <si>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</si>
  <si>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</si>
  <si>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</si>
  <si>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</si>
  <si>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</si>
  <si>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</si>
  <si>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</si>
  <si>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</si>
  <si>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</si>
  <si>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</si>
  <si>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</si>
  <si>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</si>
  <si>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</si>
  <si>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</si>
  <si>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</si>
  <si>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</si>
  <si>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</si>
  <si>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</si>
  <si>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</si>
  <si>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</si>
  <si>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</si>
  <si>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</si>
  <si>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</si>
  <si>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</si>
  <si>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</si>
  <si>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</si>
  <si>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</si>
  <si>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</si>
  <si>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</si>
  <si>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</si>
  <si>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</si>
  <si>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</si>
  <si>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</si>
  <si>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</si>
  <si>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</si>
  <si>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</si>
  <si>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</si>
  <si>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</si>
  <si>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</si>
  <si>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</si>
  <si>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</si>
  <si>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</si>
  <si>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</si>
  <si>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</si>
  <si>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</si>
  <si>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</si>
  <si>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</si>
  <si>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</si>
  <si>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</si>
  <si>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</si>
  <si>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</si>
  <si>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</si>
  <si>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</si>
  <si>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</si>
  <si>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</si>
  <si>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</si>
  <si>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</si>
  <si>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</si>
  <si>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</si>
  <si>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</si>
  <si>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</si>
  <si>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</si>
  <si>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</si>
  <si>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</si>
  <si>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</si>
  <si>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</si>
  <si>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</si>
  <si>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</si>
  <si>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</si>
  <si>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</si>
  <si>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</si>
  <si>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</si>
  <si>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</si>
  <si>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</si>
  <si>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</si>
  <si>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</si>
  <si>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</si>
  <si>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</si>
  <si>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</si>
  <si>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</si>
  <si>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</si>
  <si>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</si>
  <si>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</si>
  <si>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</si>
  <si>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</si>
  <si>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</si>
  <si>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</si>
  <si>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</si>
  <si>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</si>
  <si>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</si>
  <si>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</si>
  <si>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</si>
  <si>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</si>
  <si>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</si>
  <si>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</si>
  <si>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</si>
  <si>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</si>
  <si>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</si>
  <si>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</si>
  <si>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</si>
  <si>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</si>
  <si>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</si>
  <si>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</si>
  <si>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</si>
  <si>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</si>
  <si>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</si>
  <si>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</si>
  <si>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</si>
  <si>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</si>
  <si>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</si>
  <si>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</si>
  <si>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</si>
  <si>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</si>
  <si>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</si>
  <si>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</si>
  <si>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</si>
  <si>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</si>
  <si>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</si>
  <si>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</si>
  <si>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</si>
  <si>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</si>
  <si>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</si>
  <si>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</si>
  <si>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</si>
  <si>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</si>
  <si>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</si>
  <si>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</si>
  <si>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</si>
  <si>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</si>
  <si>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</si>
  <si>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</si>
  <si>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</si>
  <si>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</si>
  <si>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</si>
  <si>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</si>
  <si>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</si>
  <si>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</si>
  <si>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</si>
  <si>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</si>
  <si>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</si>
  <si>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</si>
  <si>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</si>
  <si>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</si>
  <si>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</si>
  <si>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</si>
  <si>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</si>
  <si>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</si>
  <si>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</si>
  <si>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</si>
  <si>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</si>
  <si>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</si>
  <si>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</si>
  <si>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</si>
  <si>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</si>
  <si>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</si>
  <si>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</si>
  <si>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</si>
  <si>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</si>
  <si>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</si>
  <si>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</si>
  <si>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</si>
  <si>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</si>
  <si>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</si>
  <si>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</si>
  <si>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</si>
  <si>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</si>
  <si>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</si>
  <si>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</si>
  <si>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</si>
  <si>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</si>
  <si>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</si>
  <si>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</si>
  <si>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</si>
  <si>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</si>
  <si>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</si>
  <si>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</si>
  <si>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</si>
  <si>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</si>
  <si>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</si>
  <si>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</si>
  <si>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</si>
  <si>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</si>
  <si>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</si>
  <si>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</si>
  <si>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</si>
  <si>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</si>
  <si>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</si>
  <si>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</si>
  <si>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</si>
  <si>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</si>
  <si>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</si>
  <si>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</si>
  <si>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</si>
  <si>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</si>
  <si>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</si>
  <si>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</si>
  <si>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</si>
  <si>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</si>
  <si>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</si>
  <si>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</si>
  <si>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</si>
  <si>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</si>
  <si>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</si>
  <si>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</si>
  <si>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</si>
  <si>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</si>
  <si>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</si>
  <si>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</si>
  <si>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</si>
  <si>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</si>
  <si>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</si>
  <si>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</si>
  <si>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</si>
  <si>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</si>
  <si>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</si>
  <si>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</si>
  <si>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</si>
  <si>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</si>
  <si>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</si>
  <si>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</si>
  <si>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</si>
  <si>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</si>
  <si>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</si>
  <si>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</si>
  <si>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</si>
  <si>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</si>
  <si>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</si>
  <si>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</si>
  <si>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</si>
  <si>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</si>
  <si>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</si>
  <si>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</si>
  <si>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</si>
  <si>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</si>
  <si>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</si>
  <si>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</si>
  <si>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</si>
  <si>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</si>
  <si>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</si>
  <si>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</si>
  <si>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</si>
  <si>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</si>
  <si>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</si>
  <si>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</si>
  <si>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</si>
  <si>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</si>
  <si>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</si>
  <si>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</si>
  <si>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</si>
  <si>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</si>
  <si>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</si>
  <si>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</si>
  <si>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</si>
  <si>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</si>
  <si>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</si>
  <si>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</si>
  <si>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</si>
  <si>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</si>
  <si>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</si>
  <si>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</si>
  <si>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</si>
  <si>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</si>
  <si>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</si>
  <si>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</si>
  <si>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</si>
  <si>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</si>
  <si>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</si>
  <si>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</si>
  <si>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</si>
  <si>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</si>
  <si>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</si>
  <si>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</si>
  <si>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</si>
  <si>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</si>
  <si>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</si>
  <si>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</si>
  <si>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</si>
  <si>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</si>
  <si>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</si>
  <si>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</si>
  <si>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</si>
  <si>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</si>
  <si>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</si>
  <si>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</si>
  <si>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</si>
  <si>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</si>
  <si>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</si>
  <si>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</si>
  <si>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</si>
  <si>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</si>
  <si>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</si>
  <si>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</si>
  <si>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</si>
  <si>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</si>
  <si>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</si>
  <si>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</si>
  <si>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</si>
  <si>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</si>
  <si>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</si>
  <si>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</si>
  <si>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</si>
  <si>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</si>
  <si>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</si>
  <si>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</si>
  <si>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</si>
  <si>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</si>
  <si>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</si>
  <si>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</si>
  <si>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</si>
  <si>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</si>
  <si>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</si>
  <si>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</si>
  <si>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</si>
  <si>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</si>
  <si>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</si>
  <si>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</si>
  <si>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</si>
  <si>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</si>
  <si>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</si>
  <si>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</si>
  <si>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</si>
  <si>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</si>
  <si>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</si>
  <si>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</si>
  <si>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</si>
  <si>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</si>
  <si>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</si>
  <si>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</si>
  <si>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</si>
  <si>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</si>
  <si>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</si>
  <si>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</si>
  <si>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</si>
  <si>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</si>
  <si>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</si>
  <si>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</si>
  <si>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</si>
  <si>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</si>
  <si>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</si>
  <si>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</si>
  <si>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</si>
  <si>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</si>
  <si>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</si>
  <si>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</si>
  <si>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</si>
  <si>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</si>
  <si>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</si>
  <si>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</si>
  <si>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</si>
  <si>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</si>
  <si>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</si>
  <si>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</si>
  <si>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</si>
  <si>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</si>
  <si>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</si>
  <si>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</si>
  <si>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</si>
  <si>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</si>
  <si>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</si>
  <si>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</si>
  <si>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</si>
  <si>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</si>
  <si>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</si>
  <si>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</si>
  <si>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</si>
  <si>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</si>
  <si>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</si>
  <si>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</si>
  <si>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</si>
  <si>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</si>
  <si>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</si>
  <si>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</si>
  <si>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</si>
  <si>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</si>
  <si>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</si>
  <si>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</si>
  <si>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</si>
  <si>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</si>
  <si>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</si>
  <si>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</si>
  <si>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</si>
  <si>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</si>
  <si>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</si>
  <si>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</si>
  <si>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</si>
  <si>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</si>
  <si>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</si>
  <si>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</si>
  <si>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</si>
  <si>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</si>
  <si>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</si>
  <si>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</si>
  <si>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</si>
  <si>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</si>
  <si>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</si>
  <si>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</si>
  <si>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</si>
  <si>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</si>
  <si>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</si>
  <si>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</si>
  <si>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</si>
  <si>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</si>
  <si>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</si>
  <si>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</si>
  <si>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</si>
  <si>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</si>
  <si>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</si>
  <si>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</si>
  <si>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</si>
  <si>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</si>
  <si>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</si>
  <si>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</si>
  <si>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</si>
  <si>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</si>
  <si>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</si>
  <si>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</si>
  <si>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</si>
  <si>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</si>
  <si>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</si>
  <si>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</si>
  <si>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</si>
  <si>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</si>
  <si>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</si>
  <si>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</si>
  <si>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</si>
  <si>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</si>
  <si>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</si>
  <si>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</si>
  <si>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</si>
  <si>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</si>
  <si>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</si>
  <si>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</si>
  <si>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</si>
  <si>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</si>
  <si>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</si>
  <si>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</si>
  <si>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</si>
  <si>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</si>
  <si>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</si>
  <si>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</si>
  <si>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</si>
  <si>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</si>
  <si>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</si>
  <si>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</si>
  <si>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</si>
  <si>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</si>
  <si>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</si>
  <si>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</si>
  <si>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</si>
  <si>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</si>
  <si>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</si>
  <si>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</si>
  <si>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</si>
  <si>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</si>
  <si>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</si>
  <si>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</si>
  <si>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</si>
  <si>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</si>
  <si>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</si>
  <si>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</si>
  <si>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</si>
  <si>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</si>
  <si>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</si>
  <si>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</si>
  <si>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</si>
  <si>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</si>
  <si>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</si>
  <si>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</si>
  <si>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</si>
  <si>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</si>
  <si>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</si>
  <si>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</si>
  <si>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</si>
  <si>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</si>
  <si>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</si>
  <si>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</si>
  <si>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</si>
  <si>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</si>
  <si>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</si>
  <si>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</si>
  <si>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</si>
  <si>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</si>
  <si>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</si>
  <si>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</si>
  <si>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</si>
  <si>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</si>
  <si>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</si>
  <si>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</si>
  <si>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</si>
  <si>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</si>
  <si>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</si>
  <si>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</si>
  <si>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</si>
  <si>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</si>
  <si>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</si>
  <si>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</si>
  <si>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</si>
  <si>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</si>
  <si>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</si>
  <si>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</si>
  <si>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</si>
  <si>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</si>
  <si>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</si>
  <si>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</si>
  <si>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</si>
  <si>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</si>
  <si>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</si>
  <si>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</si>
  <si>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</si>
  <si>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</si>
  <si>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</si>
  <si>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</si>
  <si>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</si>
  <si>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</si>
  <si>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</si>
  <si>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</si>
  <si>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</si>
  <si>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</si>
  <si>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</si>
  <si>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</si>
  <si>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</si>
  <si>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</si>
  <si>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</si>
  <si>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</si>
  <si>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</si>
  <si>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</si>
  <si>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</si>
  <si>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</si>
  <si>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</si>
  <si>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</si>
  <si>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</si>
  <si>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</si>
  <si>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</si>
  <si>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</si>
  <si>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</si>
  <si>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</si>
  <si>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</si>
  <si>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</si>
  <si>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</si>
  <si>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</si>
  <si>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</si>
  <si>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</si>
  <si>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</si>
  <si>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</si>
  <si>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</si>
  <si>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</si>
  <si>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</si>
  <si>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</si>
  <si>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</si>
  <si>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</si>
  <si>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</si>
  <si>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</si>
  <si>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</si>
  <si>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</si>
  <si>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</si>
  <si>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</si>
  <si>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</si>
  <si>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</si>
  <si>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</si>
  <si>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</si>
  <si>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</si>
  <si>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</si>
  <si>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</si>
  <si>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</si>
  <si>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</si>
  <si>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</si>
  <si>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</si>
  <si>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</si>
  <si>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</si>
  <si>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</si>
  <si>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</si>
  <si>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</si>
  <si>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</si>
  <si>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</si>
  <si>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</si>
  <si>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</si>
  <si>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</si>
  <si>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</si>
  <si>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</si>
  <si>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</si>
  <si>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</si>
  <si>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</si>
  <si>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</si>
  <si>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</si>
  <si>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</si>
  <si>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</si>
  <si>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</si>
  <si>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</si>
  <si>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</si>
  <si>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</si>
  <si>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</si>
  <si>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</si>
  <si>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</si>
  <si>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</si>
  <si>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</si>
  <si>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</si>
  <si>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</si>
  <si>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</si>
  <si>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</si>
  <si>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</si>
  <si>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</si>
  <si>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</si>
  <si>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</si>
  <si>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</si>
  <si>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</si>
  <si>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</si>
  <si>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</si>
  <si>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</si>
  <si>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</si>
  <si>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</si>
  <si>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</si>
  <si>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</si>
  <si>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</si>
  <si>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</si>
  <si>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</si>
  <si>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</si>
  <si>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</si>
  <si>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</si>
  <si>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</si>
  <si>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</si>
  <si>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</si>
  <si>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</si>
  <si>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</si>
  <si>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</si>
  <si>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</si>
  <si>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</si>
  <si>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</si>
  <si>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</si>
  <si>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</si>
  <si>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</si>
  <si>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</si>
  <si>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</si>
  <si>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</si>
  <si>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</si>
  <si>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</si>
  <si>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</si>
  <si>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</si>
  <si>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</si>
  <si>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</si>
  <si>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</si>
  <si>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</si>
  <si>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</si>
  <si>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</si>
  <si>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</si>
  <si>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</si>
  <si>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</si>
  <si>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</si>
  <si>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</si>
  <si>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</si>
  <si>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</si>
  <si>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</si>
  <si>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</si>
  <si>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</si>
  <si>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</si>
  <si>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</si>
  <si>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</si>
  <si>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</si>
  <si>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</si>
  <si>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</si>
  <si>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</si>
  <si>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</si>
  <si>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</si>
  <si>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</si>
  <si>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</si>
  <si>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</si>
  <si>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</si>
  <si>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</si>
  <si>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</si>
  <si>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</si>
  <si>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</si>
  <si>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</si>
  <si>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</si>
  <si>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</si>
  <si>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</si>
  <si>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</si>
  <si>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</si>
  <si>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</si>
  <si>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</si>
  <si>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</si>
  <si>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</si>
  <si>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</si>
  <si>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</si>
  <si>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</si>
  <si>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</si>
  <si>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</si>
  <si>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</si>
  <si>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</si>
  <si>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</si>
  <si>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</si>
  <si>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</si>
  <si>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</si>
  <si>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</si>
  <si>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</si>
  <si>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</si>
  <si>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</si>
  <si>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</si>
  <si>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</si>
  <si>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</si>
  <si>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</si>
  <si>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</si>
  <si>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</si>
  <si>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</si>
  <si>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</si>
  <si>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</si>
  <si>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</si>
  <si>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</si>
  <si>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</si>
  <si>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</si>
  <si>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</si>
  <si>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</si>
  <si>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</si>
  <si>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</si>
  <si>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</si>
  <si>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</si>
  <si>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</si>
  <si>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</si>
  <si>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</si>
  <si>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</si>
  <si>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</si>
  <si>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</si>
  <si>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</si>
  <si>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</si>
  <si>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</si>
  <si>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</si>
  <si>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</si>
  <si>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</si>
  <si>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</si>
  <si>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</si>
  <si>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</si>
  <si>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</si>
  <si>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</si>
  <si>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</si>
  <si>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</si>
  <si>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</si>
  <si>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</si>
  <si>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</si>
  <si>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</si>
  <si>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</si>
  <si>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</si>
  <si>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</si>
  <si>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</si>
  <si>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</si>
  <si>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</si>
  <si>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</si>
  <si>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</si>
  <si>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</si>
  <si>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</si>
  <si>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</si>
  <si>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</si>
  <si>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</si>
  <si>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</si>
  <si>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</si>
  <si>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</si>
  <si>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</si>
  <si>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</si>
  <si>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</si>
  <si>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</si>
  <si>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</si>
  <si>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</si>
  <si>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</si>
  <si>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</si>
  <si>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</si>
  <si>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</si>
  <si>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</si>
  <si>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</si>
  <si>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</si>
  <si>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</si>
  <si>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</si>
  <si>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</si>
  <si>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</si>
  <si>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</si>
  <si>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</si>
  <si>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</si>
  <si>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</si>
  <si>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</si>
  <si>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</si>
  <si>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</si>
  <si>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</si>
  <si>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</si>
  <si>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</si>
  <si>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</si>
  <si>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</si>
  <si>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</si>
  <si>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</si>
  <si>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</si>
  <si>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</si>
  <si>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</si>
  <si>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</si>
  <si>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</si>
  <si>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</si>
  <si>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</si>
  <si>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</si>
  <si>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</si>
  <si>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</si>
  <si>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</si>
  <si>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</si>
  <si>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</si>
  <si>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</si>
  <si>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</si>
  <si>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</si>
  <si>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</si>
  <si>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</si>
  <si>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</si>
  <si>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</si>
  <si>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</si>
  <si>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</si>
  <si>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</si>
  <si>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</si>
  <si>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</si>
  <si>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</si>
  <si>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</si>
  <si>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</si>
  <si>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</si>
  <si>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</si>
  <si>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</si>
  <si>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</si>
  <si>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</si>
  <si>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</si>
  <si>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</si>
  <si>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</si>
  <si>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</si>
  <si>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</si>
  <si>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</si>
  <si>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</si>
  <si>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</si>
  <si>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</si>
  <si>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</si>
  <si>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</si>
  <si>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</si>
  <si>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</si>
  <si>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</si>
  <si>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</si>
  <si>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</si>
  <si>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</si>
  <si>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</si>
  <si>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</si>
  <si>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</si>
  <si>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</si>
  <si>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</si>
  <si>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</si>
  <si>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</si>
  <si>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</si>
  <si>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</si>
  <si>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</si>
  <si>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</si>
  <si>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</si>
  <si>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</si>
  <si>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</si>
  <si>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</si>
  <si>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</si>
  <si>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</si>
  <si>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</si>
  <si>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</si>
  <si>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</si>
  <si>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</si>
  <si>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</si>
  <si>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</si>
  <si>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</si>
  <si>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</si>
  <si>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</si>
  <si>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</si>
  <si>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</si>
  <si>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</si>
  <si>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</si>
  <si>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</si>
  <si>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</si>
  <si>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</si>
  <si>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</si>
  <si>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</si>
  <si>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</si>
  <si>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</si>
  <si>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</si>
  <si>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</si>
  <si>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</si>
  <si>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</si>
  <si>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</si>
  <si>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</si>
  <si>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</si>
  <si>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</si>
  <si>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</si>
  <si>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</si>
  <si>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</si>
  <si>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</si>
  <si>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</si>
  <si>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</si>
  <si>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</si>
  <si>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</si>
  <si>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</si>
  <si>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</si>
  <si>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</si>
  <si>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</si>
  <si>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</si>
  <si>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</si>
  <si>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</si>
  <si>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</si>
  <si>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</si>
  <si>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</si>
  <si>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</si>
  <si>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</si>
  <si>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</si>
  <si>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</si>
  <si>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</si>
  <si>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</si>
  <si>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</si>
  <si>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</si>
  <si>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</si>
  <si>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</si>
  <si>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</si>
  <si>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</si>
  <si>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</si>
  <si>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</si>
  <si>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</si>
  <si>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</si>
  <si>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</si>
  <si>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</si>
  <si>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</si>
  <si>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</si>
  <si>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</si>
  <si>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</si>
  <si>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</si>
  <si>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</si>
  <si>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</si>
  <si>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</si>
  <si>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</si>
  <si>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</si>
  <si>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</si>
  <si>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</si>
  <si>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</si>
  <si>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</si>
  <si>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</si>
  <si>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</si>
  <si>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</si>
  <si>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</si>
  <si>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</si>
  <si>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</si>
  <si>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</si>
  <si>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</si>
  <si>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</si>
  <si>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</si>
  <si>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</si>
  <si>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</si>
  <si>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</si>
  <si>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</si>
  <si>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</si>
  <si>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</si>
  <si>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</si>
  <si>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</si>
  <si>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</si>
  <si>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</si>
  <si>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</si>
  <si>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</si>
  <si>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</si>
  <si>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</si>
  <si>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</si>
  <si>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</si>
  <si>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</si>
  <si>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</si>
  <si>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</si>
  <si>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</si>
  <si>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</si>
  <si>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</si>
  <si>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</si>
  <si>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</si>
  <si>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</si>
  <si>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</si>
  <si>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</si>
  <si>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</si>
  <si>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</si>
  <si>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</si>
  <si>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</si>
  <si>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</si>
  <si>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</si>
  <si>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</si>
  <si>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</si>
  <si>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</si>
  <si>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</si>
  <si>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</si>
  <si>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</si>
  <si>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</si>
  <si>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</si>
  <si>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</si>
  <si>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</si>
  <si>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</si>
  <si>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</si>
  <si>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</si>
  <si>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</si>
  <si>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</si>
  <si>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</si>
  <si>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</si>
  <si>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</si>
  <si>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</si>
  <si>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</si>
  <si>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</si>
  <si>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</si>
  <si>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</si>
  <si>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</si>
  <si>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</si>
  <si>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</si>
  <si>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</si>
  <si>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</si>
  <si>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</si>
  <si>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</si>
  <si>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</si>
  <si>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</si>
  <si>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</si>
  <si>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</si>
  <si>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</si>
  <si>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</si>
  <si>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</si>
  <si>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</si>
  <si>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</si>
  <si>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</si>
  <si>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</si>
  <si>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</si>
  <si>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</si>
  <si>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</si>
  <si>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</si>
  <si>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</si>
  <si>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</si>
  <si>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</si>
  <si>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</si>
  <si>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</si>
  <si>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</si>
  <si>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</si>
  <si>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</si>
  <si>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</si>
  <si>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</si>
  <si>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</si>
  <si>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</si>
  <si>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</si>
  <si>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</si>
  <si>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</si>
  <si>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</si>
  <si>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</si>
  <si>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</si>
  <si>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</si>
  <si>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</si>
  <si>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</si>
  <si>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</si>
  <si>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</si>
  <si>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</si>
  <si>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</si>
  <si>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</si>
  <si>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</si>
  <si>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</si>
  <si>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</si>
  <si>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</si>
  <si>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</si>
  <si>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</si>
  <si>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</si>
  <si>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</si>
  <si>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</si>
  <si>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</si>
  <si>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</si>
  <si>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</si>
  <si>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</si>
  <si>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</si>
  <si>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</si>
  <si>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</si>
  <si>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</si>
  <si>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</si>
  <si>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</si>
  <si>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</si>
  <si>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</si>
  <si>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</si>
  <si>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</si>
  <si>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</si>
  <si>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</si>
  <si>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</si>
  <si>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</si>
  <si>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</si>
  <si>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</si>
  <si>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</si>
  <si>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</si>
  <si>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</si>
  <si>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</si>
  <si>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</si>
  <si>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</si>
  <si>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</si>
  <si>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</si>
  <si>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</si>
  <si>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</si>
  <si>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</si>
  <si>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</si>
  <si>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</si>
  <si>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</si>
  <si>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</si>
  <si>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</si>
  <si>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</si>
  <si>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</si>
  <si>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</si>
  <si>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</si>
  <si>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</si>
  <si>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</si>
  <si>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</si>
  <si>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</si>
  <si>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</si>
  <si>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</si>
  <si>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</si>
  <si>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</si>
  <si>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</si>
  <si>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</si>
  <si>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</si>
  <si>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</si>
  <si>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</si>
  <si>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</si>
  <si>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</si>
  <si>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</si>
  <si>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</si>
  <si>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</si>
  <si>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</si>
  <si>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</si>
  <si>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</si>
  <si>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</si>
  <si>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</si>
  <si>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</si>
  <si>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</si>
  <si>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</si>
  <si>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</si>
  <si>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</si>
  <si>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</si>
  <si>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</si>
  <si>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</si>
  <si>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</si>
  <si>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</si>
  <si>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</si>
  <si>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</si>
  <si>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</si>
  <si>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</si>
  <si>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</si>
  <si>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</si>
  <si>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</si>
  <si>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</si>
  <si>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</si>
  <si>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</si>
  <si>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</si>
  <si>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</si>
  <si>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</si>
  <si>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</si>
  <si>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</si>
  <si>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</si>
  <si>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</si>
  <si>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</si>
  <si>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</si>
  <si>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</si>
  <si>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</si>
  <si>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</si>
  <si>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</si>
  <si>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</si>
  <si>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</si>
  <si>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</si>
  <si>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</si>
  <si>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</si>
  <si>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</si>
  <si>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</si>
  <si>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</si>
  <si>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</si>
  <si>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</si>
  <si>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</si>
  <si>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</si>
  <si>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</si>
  <si>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</si>
  <si>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</si>
  <si>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</si>
  <si>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</si>
  <si>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</si>
  <si>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</si>
  <si>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</si>
  <si>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</si>
  <si>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</si>
  <si>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</si>
  <si>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</si>
  <si>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</si>
  <si>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</si>
  <si>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</si>
  <si>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</si>
  <si>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</si>
  <si>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</si>
  <si>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</si>
  <si>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</si>
  <si>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</si>
  <si>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</si>
  <si>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</si>
  <si>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</si>
  <si>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</si>
  <si>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</si>
  <si>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</si>
  <si>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</si>
  <si>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</si>
  <si>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</si>
  <si>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</si>
  <si>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</si>
  <si>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</si>
  <si>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</si>
  <si>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</si>
  <si>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</si>
  <si>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</si>
  <si>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</si>
  <si>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</si>
  <si>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</si>
  <si>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</si>
  <si>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</si>
  <si>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</si>
  <si>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</si>
  <si>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</si>
  <si>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</si>
  <si>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</si>
  <si>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</si>
  <si>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</si>
  <si>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</si>
  <si>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</si>
  <si>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</si>
  <si>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</si>
  <si>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</si>
  <si>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</si>
  <si>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</si>
  <si>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</si>
  <si>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</si>
  <si>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</si>
  <si>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</si>
  <si>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</si>
  <si>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</si>
  <si>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</si>
  <si>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</si>
  <si>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</si>
  <si>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</si>
  <si>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</si>
  <si>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</si>
  <si>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</si>
  <si>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</si>
  <si>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</si>
  <si>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</si>
  <si>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</si>
  <si>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</si>
  <si>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</si>
  <si>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</si>
  <si>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</si>
  <si>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</si>
  <si>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</si>
  <si>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</si>
  <si>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</si>
  <si>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</si>
  <si>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</si>
  <si>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</si>
  <si>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</si>
  <si>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</si>
  <si>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</si>
  <si>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</si>
  <si>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</si>
  <si>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</si>
  <si>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</si>
  <si>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</si>
  <si>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</si>
  <si>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</si>
  <si>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</si>
  <si>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</si>
  <si>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</si>
  <si>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</si>
  <si>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</si>
  <si>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</si>
  <si>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</si>
  <si>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</si>
  <si>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</si>
  <si>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</si>
  <si>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</si>
  <si>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</si>
  <si>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</si>
  <si>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</si>
  <si>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</si>
  <si>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</si>
  <si>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</si>
  <si>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</si>
  <si>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</si>
  <si>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</si>
  <si>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</si>
  <si>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</si>
  <si>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</si>
  <si>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</si>
  <si>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</si>
  <si>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</si>
  <si>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</si>
  <si>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</si>
  <si>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</si>
  <si>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</si>
  <si>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</si>
  <si>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</si>
  <si>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</si>
  <si>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</si>
  <si>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</si>
  <si>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</si>
  <si>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</si>
  <si>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</si>
  <si>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</si>
  <si>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</si>
  <si>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</si>
  <si>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</si>
  <si>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</si>
  <si>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</si>
  <si>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</si>
  <si>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</si>
  <si>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</si>
  <si>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</si>
  <si>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</si>
  <si>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</si>
  <si>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</si>
  <si>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</si>
  <si>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</si>
  <si>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</si>
  <si>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</si>
  <si>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</si>
  <si>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</si>
  <si>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</si>
  <si>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</si>
  <si>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</si>
  <si>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</si>
  <si>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</si>
  <si>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</si>
  <si>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</si>
  <si>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</si>
  <si>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</si>
  <si>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</si>
  <si>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</si>
  <si>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</si>
  <si>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</si>
  <si>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</si>
  <si>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</si>
  <si>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</si>
  <si>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</si>
  <si>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</si>
  <si>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</si>
  <si>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</si>
  <si>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</si>
  <si>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</si>
  <si>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</si>
  <si>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</si>
  <si>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</si>
  <si>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</si>
  <si>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</si>
  <si>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</si>
  <si>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</si>
  <si>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</si>
  <si>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</si>
  <si>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</si>
  <si>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</si>
  <si>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</si>
  <si>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</si>
  <si>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</si>
  <si>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</si>
  <si>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</si>
  <si>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</si>
  <si>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</si>
  <si>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</si>
  <si>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</si>
  <si>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</si>
  <si>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</si>
  <si>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</si>
  <si>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</si>
  <si>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</si>
  <si>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</si>
  <si>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</si>
  <si>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</si>
  <si>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</si>
  <si>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</si>
  <si>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</si>
  <si>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</si>
  <si>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</si>
  <si>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</si>
  <si>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</si>
  <si>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</si>
  <si>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</si>
  <si>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</si>
  <si>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</si>
  <si>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</si>
  <si>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</si>
  <si>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</si>
  <si>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</si>
  <si>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</si>
  <si>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</si>
  <si>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</si>
  <si>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</si>
  <si>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</si>
  <si>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</si>
  <si>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</si>
  <si>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</si>
  <si>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</si>
  <si>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</si>
  <si>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</si>
  <si>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</si>
  <si>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</si>
  <si>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</si>
  <si>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</si>
  <si>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</si>
  <si>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</si>
  <si>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</si>
  <si>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</si>
  <si>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</si>
  <si>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</si>
  <si>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</si>
  <si>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</si>
  <si>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</si>
  <si>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</si>
  <si>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</si>
  <si>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</si>
  <si>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</si>
  <si>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</si>
  <si>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</si>
  <si>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</si>
  <si>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</si>
  <si>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</si>
  <si>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</si>
  <si>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</si>
  <si>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</si>
  <si>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</si>
  <si>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</si>
  <si>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</si>
  <si>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</si>
  <si>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</si>
  <si>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</si>
  <si>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</si>
  <si>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</si>
  <si>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</si>
  <si>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</si>
  <si>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</si>
  <si>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</si>
  <si>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</si>
  <si>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</si>
  <si>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</si>
  <si>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</si>
  <si>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</si>
  <si>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</si>
  <si>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</si>
  <si>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</si>
  <si>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</si>
  <si>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</si>
  <si>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</si>
  <si>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</si>
  <si>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</si>
  <si>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</si>
  <si>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</si>
  <si>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</si>
  <si>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</si>
  <si>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</si>
  <si>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</si>
  <si>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</si>
  <si>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</si>
  <si>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</si>
  <si>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</si>
  <si>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</si>
  <si>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</si>
  <si>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</si>
  <si>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</si>
  <si>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</si>
  <si>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</si>
  <si>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</si>
  <si>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</si>
  <si>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</si>
  <si>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</si>
  <si>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</si>
  <si>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</si>
  <si>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</si>
  <si>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</si>
  <si>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</si>
  <si>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</si>
  <si>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</si>
  <si>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</si>
  <si>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</si>
  <si>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</si>
  <si>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</si>
  <si>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</si>
  <si>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</si>
  <si>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</si>
  <si>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</si>
  <si>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</si>
  <si>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</si>
  <si>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</si>
  <si>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</si>
  <si>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</si>
  <si>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</si>
  <si>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</si>
  <si>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</si>
  <si>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</si>
  <si>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</si>
  <si>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</si>
  <si>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</si>
  <si>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</si>
  <si>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</si>
  <si>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</si>
  <si>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</si>
  <si>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</si>
  <si>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</si>
  <si>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</si>
  <si>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</si>
  <si>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</si>
  <si>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</si>
  <si>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</si>
  <si>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</si>
  <si>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</si>
  <si>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</si>
  <si>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</si>
  <si>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</si>
  <si>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</si>
  <si>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</si>
  <si>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</si>
  <si>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</si>
  <si>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</si>
  <si>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</si>
  <si>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</si>
  <si>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</si>
  <si>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</si>
  <si>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</si>
  <si>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</si>
  <si>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</si>
  <si>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</si>
  <si>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</si>
  <si>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</si>
  <si>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</si>
  <si>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</si>
  <si>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</si>
  <si>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</si>
  <si>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</si>
  <si>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</si>
  <si>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</si>
  <si>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</si>
  <si>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</si>
  <si>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</si>
  <si>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</si>
  <si>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</si>
  <si>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</si>
  <si>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</si>
  <si>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</si>
  <si>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</si>
  <si>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</si>
  <si>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</si>
  <si>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</si>
  <si>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</si>
  <si>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</si>
  <si>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</si>
  <si>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</si>
  <si>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</si>
  <si>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</si>
  <si>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</si>
  <si>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</si>
  <si>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</si>
  <si>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</si>
  <si>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</si>
  <si>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</si>
  <si>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</si>
  <si>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</si>
  <si>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</si>
  <si>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</si>
  <si>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</si>
  <si>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</si>
  <si>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</si>
  <si>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</si>
  <si>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</si>
  <si>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</si>
  <si>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</si>
  <si>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</si>
  <si>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</si>
  <si>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</si>
  <si>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</si>
  <si>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</si>
  <si>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</si>
  <si>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</si>
  <si>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</si>
  <si>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</si>
  <si>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</si>
  <si>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</si>
  <si>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</si>
  <si>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</si>
  <si>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</si>
  <si>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</si>
  <si>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</si>
  <si>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</si>
  <si>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</si>
  <si>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</si>
  <si>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</si>
  <si>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</si>
  <si>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</si>
  <si>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</si>
  <si>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</si>
  <si>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</si>
  <si>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</si>
  <si>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</si>
  <si>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</si>
  <si>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</si>
  <si>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</si>
  <si>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</si>
  <si>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</si>
  <si>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</si>
  <si>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</si>
  <si>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</si>
  <si>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</si>
  <si>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</si>
  <si>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</si>
  <si>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</si>
  <si>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</si>
  <si>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</si>
  <si>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</si>
  <si>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</si>
  <si>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</si>
  <si>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</si>
  <si>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</si>
  <si>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</si>
  <si>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</si>
  <si>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</si>
  <si>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</si>
  <si>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</si>
  <si>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</si>
  <si>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</si>
  <si>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</si>
  <si>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</si>
  <si>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</si>
  <si>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</si>
  <si>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</si>
  <si>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</si>
  <si>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</si>
  <si>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</si>
  <si>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</si>
  <si>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</si>
  <si>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</si>
  <si>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</si>
  <si>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</si>
  <si>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</si>
  <si>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</si>
  <si>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</si>
  <si>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</si>
  <si>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</si>
  <si>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</si>
  <si>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</si>
  <si>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</si>
  <si>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</si>
  <si>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</si>
  <si>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</si>
  <si>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</si>
  <si>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</si>
  <si>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</si>
  <si>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</si>
  <si>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</si>
  <si>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</si>
  <si>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</si>
  <si>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</si>
  <si>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</si>
  <si>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</si>
  <si>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</si>
  <si>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</si>
  <si>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</si>
  <si>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</si>
  <si>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</si>
  <si>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</si>
  <si>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</si>
  <si>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</si>
  <si>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</si>
  <si>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</si>
  <si>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</si>
  <si>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</si>
  <si>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</si>
  <si>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</si>
  <si>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</si>
  <si>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</si>
  <si>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</si>
  <si>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</si>
  <si>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</si>
  <si>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</si>
  <si>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</si>
  <si>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</si>
  <si>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</si>
  <si>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</si>
  <si>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</si>
  <si>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</si>
  <si>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</si>
  <si>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</si>
  <si>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</si>
  <si>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</si>
  <si>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</si>
  <si>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</si>
  <si>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</si>
  <si>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</si>
  <si>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</si>
  <si>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</si>
  <si>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</si>
  <si>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</si>
  <si>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</si>
  <si>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</si>
  <si>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</si>
  <si>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</si>
  <si>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</si>
  <si>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</si>
  <si>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</si>
  <si>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</si>
  <si>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</si>
  <si>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</si>
  <si>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</si>
  <si>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</si>
  <si>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</si>
  <si>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</si>
  <si>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</si>
  <si>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</si>
  <si>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</si>
  <si>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</si>
  <si>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</si>
  <si>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</si>
  <si>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</si>
  <si>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</si>
  <si>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</si>
  <si>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</si>
  <si>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</si>
  <si>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</si>
  <si>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</si>
  <si>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</si>
  <si>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</si>
  <si>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</si>
  <si>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</si>
  <si>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</si>
  <si>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</si>
  <si>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</si>
  <si>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</si>
  <si>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</si>
  <si>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</si>
  <si>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</si>
  <si>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</si>
  <si>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</si>
  <si>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</si>
  <si>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</si>
  <si>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</si>
  <si>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</si>
  <si>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</si>
  <si>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</si>
  <si>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</si>
  <si>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</si>
  <si>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</si>
  <si>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</si>
  <si>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</si>
  <si>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</si>
  <si>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</si>
  <si>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</si>
  <si>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</si>
  <si>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</si>
  <si>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</si>
  <si>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</si>
  <si>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</si>
  <si>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</si>
  <si>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</si>
  <si>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</si>
  <si>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</si>
  <si>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</si>
  <si>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</si>
  <si>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</si>
  <si>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</si>
  <si>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</si>
  <si>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</si>
  <si>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</si>
  <si>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</si>
  <si>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</si>
  <si>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</si>
  <si>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</si>
  <si>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</si>
  <si>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</si>
  <si>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</si>
  <si>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</si>
  <si>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</si>
  <si>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</si>
  <si>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</si>
  <si>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</si>
  <si>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</si>
  <si>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</si>
  <si>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</si>
  <si>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</si>
  <si>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</si>
  <si>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</si>
  <si>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</si>
  <si>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</si>
  <si>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</si>
  <si>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</si>
  <si>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</si>
  <si>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</si>
  <si>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</si>
  <si>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</si>
  <si>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</si>
  <si>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</si>
  <si>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</si>
  <si>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</si>
  <si>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</si>
  <si>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</si>
  <si>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</si>
  <si>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</si>
  <si>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</si>
  <si>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</si>
  <si>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</si>
  <si>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</si>
  <si>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</si>
  <si>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</si>
  <si>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</si>
  <si>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</si>
  <si>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</si>
  <si>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</si>
  <si>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</si>
  <si>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</si>
  <si>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</si>
  <si>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</si>
  <si>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</si>
  <si>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</si>
  <si>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</si>
  <si>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</si>
  <si>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</si>
  <si>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</si>
  <si>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</si>
  <si>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</si>
  <si>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</si>
  <si>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</si>
  <si>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</si>
  <si>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</si>
  <si>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</si>
  <si>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</si>
  <si>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</si>
  <si>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</si>
  <si>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</si>
  <si>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</si>
  <si>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</si>
  <si>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</si>
  <si>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</si>
  <si>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</si>
  <si>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</si>
  <si>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</si>
  <si>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</si>
  <si>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</si>
  <si>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</si>
  <si>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</si>
  <si>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</si>
  <si>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</si>
  <si>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</si>
  <si>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</si>
  <si>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</si>
  <si>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</si>
  <si>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</si>
  <si>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</si>
  <si>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</si>
  <si>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</si>
  <si>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</si>
  <si>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</si>
  <si>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</si>
  <si>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</si>
  <si>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</si>
  <si>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</si>
  <si>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</si>
  <si>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</si>
  <si>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</si>
  <si>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</si>
  <si>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</si>
  <si>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</si>
  <si>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</si>
  <si>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</si>
  <si>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</si>
  <si>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</si>
  <si>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</si>
  <si>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</si>
  <si>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</si>
  <si>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</si>
  <si>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</si>
  <si>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</si>
  <si>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</si>
  <si>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</si>
  <si>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</si>
  <si>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</si>
  <si>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</si>
  <si>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</si>
  <si>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</si>
  <si>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</si>
  <si>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</si>
  <si>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</si>
  <si>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</si>
  <si>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</si>
  <si>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</si>
  <si>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</si>
  <si>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</si>
  <si>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</si>
  <si>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</si>
  <si>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</si>
  <si>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</si>
  <si>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</si>
  <si>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</si>
  <si>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</si>
  <si>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</si>
  <si>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</si>
  <si>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</si>
  <si>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</si>
  <si>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</si>
  <si>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</si>
  <si>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</si>
  <si>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</si>
  <si>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</si>
  <si>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</si>
  <si>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</si>
  <si>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</si>
  <si>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</si>
  <si>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</si>
  <si>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</si>
  <si>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</si>
  <si>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</si>
  <si>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</si>
  <si>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</si>
  <si>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</si>
  <si>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</si>
  <si>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</si>
  <si>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</si>
  <si>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</si>
  <si>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</si>
  <si>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</si>
  <si>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</si>
  <si>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</si>
  <si>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</si>
  <si>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</si>
  <si>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</si>
  <si>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</si>
  <si>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</si>
  <si>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</si>
  <si>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</si>
  <si>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</si>
  <si>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</si>
  <si>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</si>
  <si>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</si>
  <si>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</si>
  <si>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</si>
  <si>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</si>
  <si>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</si>
  <si>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</si>
  <si>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</si>
  <si>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</si>
  <si>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</si>
  <si>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</si>
  <si>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</si>
  <si>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</si>
  <si>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</si>
  <si>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</si>
  <si>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</si>
  <si>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</si>
  <si>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</si>
  <si>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</si>
  <si>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</si>
  <si>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</si>
  <si>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</si>
  <si>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</si>
  <si>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</si>
  <si>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</si>
  <si>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</si>
  <si>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</si>
  <si>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</si>
  <si>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</si>
  <si>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</si>
  <si>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</si>
  <si>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</si>
  <si>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</si>
  <si>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</si>
  <si>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</si>
  <si>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</si>
  <si>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</si>
  <si>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</si>
  <si>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</si>
  <si>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</si>
  <si>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</si>
  <si>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</si>
  <si>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</si>
  <si>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</si>
  <si>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</si>
  <si>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</si>
  <si>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</si>
  <si>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</si>
  <si>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</si>
  <si>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</si>
  <si>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</si>
  <si>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</si>
  <si>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</si>
  <si>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</si>
  <si>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</si>
  <si>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</si>
  <si>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</si>
  <si>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</si>
  <si>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</si>
  <si>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</si>
  <si>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</si>
  <si>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</si>
  <si>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</si>
  <si>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</si>
  <si>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</si>
  <si>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</si>
  <si>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</si>
  <si>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</si>
  <si>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</si>
  <si>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</si>
  <si>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</si>
  <si>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</si>
  <si>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</si>
  <si>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</si>
  <si>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</si>
  <si>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</si>
  <si>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</si>
  <si>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</si>
  <si>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</si>
  <si>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</si>
  <si>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</si>
  <si>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</si>
  <si>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</si>
  <si>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</si>
  <si>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</si>
  <si>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</si>
  <si>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</si>
  <si>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</si>
  <si>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</si>
  <si>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</si>
  <si>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</si>
  <si>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</si>
  <si>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</si>
  <si>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</si>
  <si>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</si>
  <si>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</si>
  <si>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</si>
  <si>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</si>
  <si>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</si>
  <si>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</si>
  <si>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</si>
  <si>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</si>
  <si>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</si>
  <si>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</si>
  <si>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</si>
  <si>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</si>
  <si>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</si>
  <si>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</si>
  <si>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</si>
  <si>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</si>
  <si>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</si>
  <si>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</si>
  <si>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</si>
  <si>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</si>
  <si>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</si>
  <si>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</si>
  <si>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</si>
  <si>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</si>
  <si>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</si>
  <si>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</si>
  <si>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</si>
  <si>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</si>
  <si>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</si>
  <si>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</si>
  <si>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</si>
  <si>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</si>
  <si>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</si>
  <si>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</si>
  <si>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</si>
  <si>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</si>
  <si>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</si>
  <si>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</si>
  <si>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</si>
  <si>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</si>
  <si>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</si>
  <si>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</si>
  <si>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</si>
  <si>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</si>
  <si>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</si>
  <si>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</si>
  <si>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</si>
  <si>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</si>
  <si>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</si>
  <si>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</si>
  <si>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</si>
  <si>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</si>
  <si>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</si>
  <si>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</si>
  <si>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</si>
  <si>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</si>
  <si>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</si>
  <si>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</si>
  <si>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</si>
  <si>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</si>
  <si>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</si>
  <si>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</si>
  <si>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</si>
  <si>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</si>
  <si>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</si>
  <si>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</si>
  <si>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</si>
  <si>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</si>
  <si>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</si>
  <si>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</si>
  <si>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</si>
  <si>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</si>
  <si>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</si>
  <si>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</si>
  <si>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</si>
  <si>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</si>
  <si>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</si>
  <si>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</si>
  <si>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</si>
  <si>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</si>
  <si>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</si>
  <si>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</si>
  <si>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</si>
  <si>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</si>
  <si>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</si>
  <si>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</si>
  <si>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</si>
  <si>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</si>
  <si>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</si>
  <si>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</si>
  <si>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</si>
  <si>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</si>
  <si>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</si>
  <si>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</si>
  <si>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</si>
  <si>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</si>
  <si>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</si>
  <si>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</si>
  <si>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</si>
  <si>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</si>
  <si>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</si>
  <si>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</si>
  <si>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</si>
  <si>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</si>
  <si>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</si>
  <si>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</si>
  <si>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</si>
  <si>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</si>
  <si>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</si>
  <si>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</si>
  <si>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</si>
  <si>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</si>
  <si>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</si>
  <si>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</si>
  <si>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</si>
  <si>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</si>
  <si>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</si>
  <si>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</si>
  <si>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</si>
  <si>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</si>
  <si>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</si>
  <si>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</si>
  <si>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</si>
  <si>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</si>
  <si>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</si>
  <si>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</si>
  <si>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</si>
  <si>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</si>
  <si>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</si>
  <si>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</si>
  <si>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</si>
  <si>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</si>
  <si>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</si>
  <si>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</si>
  <si>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</si>
  <si>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</si>
  <si>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</si>
  <si>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</si>
  <si>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</si>
  <si>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</si>
  <si>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</si>
  <si>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</si>
  <si>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</si>
  <si>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</si>
  <si>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</si>
  <si>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</si>
  <si>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</si>
  <si>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</si>
  <si>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</si>
  <si>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</si>
  <si>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</si>
  <si>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</si>
  <si>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</si>
  <si>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</si>
  <si>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</si>
  <si>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</si>
  <si>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</si>
  <si>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</si>
  <si>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</si>
  <si>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</si>
  <si>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</si>
  <si>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</si>
  <si>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</si>
  <si>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</si>
  <si>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</si>
  <si>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</si>
  <si>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</si>
  <si>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</si>
  <si>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</si>
  <si>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</si>
  <si>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</si>
  <si>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</si>
  <si>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</si>
  <si>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</si>
  <si>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</si>
  <si>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</si>
  <si>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</si>
  <si>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</si>
  <si>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</si>
  <si>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</si>
  <si>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</si>
  <si>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</si>
  <si>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</si>
  <si>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</si>
  <si>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</si>
  <si>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</si>
  <si>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</si>
  <si>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</si>
  <si>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</si>
  <si>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</si>
  <si>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</si>
  <si>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</si>
  <si>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</si>
  <si>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</si>
  <si>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</si>
  <si>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</si>
  <si>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</si>
  <si>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</si>
  <si>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</si>
  <si>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</si>
  <si>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</si>
  <si>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</si>
  <si>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</si>
  <si>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</si>
  <si>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</si>
  <si>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</si>
  <si>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</si>
  <si>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</si>
  <si>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</si>
  <si>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</si>
  <si>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</si>
  <si>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</si>
  <si>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</si>
  <si>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</si>
  <si>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</si>
  <si>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</si>
  <si>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</si>
  <si>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</si>
  <si>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</si>
  <si>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</si>
  <si>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</si>
  <si>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</si>
  <si>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</si>
  <si>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</si>
  <si>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</si>
  <si>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</si>
  <si>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</si>
  <si>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</si>
  <si>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</si>
  <si>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</si>
  <si>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</si>
  <si>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</si>
  <si>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</si>
  <si>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</si>
  <si>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</si>
  <si>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</si>
  <si>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</si>
  <si>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</si>
  <si>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</si>
  <si>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</si>
  <si>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</si>
  <si>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</si>
  <si>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</si>
  <si>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</si>
  <si>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</si>
  <si>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</si>
  <si>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</si>
  <si>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</si>
  <si>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</si>
  <si>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</si>
  <si>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</si>
  <si>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</si>
  <si>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</si>
  <si>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</si>
  <si>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</si>
  <si>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</si>
  <si>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</si>
  <si>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</si>
  <si>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</si>
  <si>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</si>
  <si>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</si>
  <si>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</si>
  <si>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</si>
  <si>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</si>
  <si>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</si>
  <si>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</si>
  <si>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</si>
  <si>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</si>
  <si>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</si>
  <si>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</si>
  <si>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</si>
  <si>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</si>
  <si>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</si>
  <si>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</si>
  <si>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</si>
  <si>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</si>
  <si>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</si>
  <si>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</si>
  <si>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</si>
  <si>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</si>
  <si>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</si>
  <si>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</si>
  <si>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</si>
  <si>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</si>
  <si>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</si>
  <si>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</si>
  <si>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</si>
  <si>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</si>
  <si>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</si>
  <si>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</si>
  <si>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</si>
  <si>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</si>
  <si>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</si>
  <si>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</si>
  <si>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</si>
  <si>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</si>
  <si>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</si>
  <si>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</si>
  <si>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</si>
  <si>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</si>
  <si>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</si>
  <si>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</si>
  <si>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</si>
  <si>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</si>
  <si>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</si>
  <si>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</si>
  <si>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</si>
  <si>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</si>
  <si>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</si>
  <si>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</si>
  <si>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</si>
  <si>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</si>
  <si>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</si>
  <si>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</si>
  <si>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</si>
  <si>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</si>
  <si>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</si>
  <si>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</si>
  <si>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</si>
  <si>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</si>
  <si>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</si>
  <si>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</si>
  <si>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</si>
  <si>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</si>
  <si>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</si>
  <si>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</si>
  <si>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</si>
  <si>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</si>
  <si>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</si>
  <si>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</si>
  <si>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</si>
  <si>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</si>
  <si>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</si>
  <si>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</si>
  <si>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</si>
  <si>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</si>
  <si>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</si>
  <si>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</si>
  <si>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</si>
  <si>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</si>
  <si>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</si>
  <si>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</si>
  <si>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</si>
  <si>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</si>
  <si>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</si>
  <si>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</si>
  <si>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</si>
  <si>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</si>
  <si>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</si>
  <si>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</si>
  <si>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</si>
  <si>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</si>
  <si>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</si>
  <si>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</si>
  <si>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</si>
  <si>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</si>
  <si>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</si>
  <si>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</si>
  <si>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</si>
  <si>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</si>
  <si>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</si>
  <si>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</si>
  <si>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</si>
  <si>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</si>
  <si>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</si>
  <si>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</si>
  <si>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</si>
  <si>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</si>
  <si>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</si>
  <si>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</si>
  <si>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</si>
  <si>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</si>
  <si>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</si>
  <si>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</si>
  <si>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</si>
  <si>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</si>
  <si>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</si>
  <si>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</si>
  <si>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</si>
  <si>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</si>
  <si>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</si>
  <si>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</si>
  <si>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</si>
  <si>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</si>
  <si>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</si>
  <si>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</si>
  <si>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</si>
  <si>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</si>
  <si>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</si>
  <si>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</si>
  <si>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</si>
  <si>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</si>
  <si>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</si>
  <si>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</si>
  <si>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</si>
  <si>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</si>
  <si>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</si>
  <si>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</si>
  <si>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</si>
  <si>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</si>
  <si>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</si>
  <si>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</si>
  <si>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</si>
  <si>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</si>
  <si>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</si>
  <si>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</si>
  <si>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</si>
  <si>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</si>
  <si>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</si>
  <si>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</si>
  <si>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</si>
  <si>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</si>
  <si>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</si>
  <si>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</si>
  <si>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</si>
  <si>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</si>
  <si>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</si>
  <si>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</si>
  <si>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</si>
  <si>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</si>
  <si>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</si>
  <si>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</si>
  <si>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</si>
  <si>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</si>
  <si>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</si>
  <si>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</si>
  <si>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</si>
  <si>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</si>
  <si>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</si>
  <si>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</si>
  <si>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</si>
  <si>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</si>
  <si>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</si>
  <si>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</si>
  <si>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</si>
  <si>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</si>
  <si>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</si>
  <si>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</si>
  <si>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</si>
  <si>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</si>
  <si>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</si>
  <si>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</si>
  <si>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</si>
  <si>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</si>
  <si>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</si>
  <si>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</si>
  <si>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</si>
  <si>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</si>
  <si>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</si>
  <si>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</si>
  <si>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</si>
  <si>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</si>
  <si>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</si>
  <si>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</si>
  <si>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</si>
  <si>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</si>
  <si>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</si>
  <si>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</si>
  <si>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</si>
  <si>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</si>
  <si>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</si>
  <si>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</si>
  <si>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</si>
  <si>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</si>
  <si>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</si>
  <si>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</si>
  <si>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</si>
  <si>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</si>
  <si>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</si>
  <si>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</si>
  <si>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</si>
  <si>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</si>
  <si>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</si>
  <si>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</si>
  <si>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</si>
  <si>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</si>
  <si>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</si>
  <si>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</si>
  <si>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</si>
  <si>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</si>
  <si>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</si>
  <si>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</si>
  <si>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</si>
  <si>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</si>
  <si>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</si>
  <si>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</si>
  <si>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</si>
  <si>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</si>
  <si>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</si>
  <si>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</si>
  <si>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</si>
  <si>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</si>
  <si>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</si>
  <si>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</si>
  <si>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</si>
  <si>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</si>
  <si>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</si>
  <si>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</si>
  <si>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</si>
  <si>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</si>
  <si>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</si>
  <si>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</si>
  <si>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</si>
  <si>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</si>
  <si>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</si>
  <si>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</si>
  <si>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</si>
  <si>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</si>
  <si>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</si>
  <si>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</si>
  <si>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</si>
  <si>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</si>
  <si>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</si>
  <si>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</si>
  <si>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</si>
  <si>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</si>
  <si>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</si>
  <si>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</si>
  <si>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</si>
  <si>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</si>
  <si>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</si>
  <si>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</si>
  <si>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</si>
  <si>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</si>
  <si>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</si>
  <si>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</si>
  <si>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</si>
  <si>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</si>
  <si>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</si>
  <si>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</si>
  <si>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</si>
  <si>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</si>
  <si>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</si>
  <si>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</si>
  <si>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</si>
  <si>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</si>
  <si>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</si>
  <si>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</si>
  <si>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</si>
  <si>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</si>
  <si>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</si>
  <si>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</si>
  <si>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</si>
  <si>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</si>
  <si>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</si>
  <si>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</si>
  <si>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</si>
  <si>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</si>
  <si>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</si>
  <si>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</si>
  <si>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</si>
  <si>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</si>
  <si>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</si>
  <si>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</si>
  <si>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</si>
  <si>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</si>
  <si>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</si>
  <si>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</si>
  <si>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</si>
  <si>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</si>
  <si>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</si>
  <si>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</si>
  <si>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</si>
  <si>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</si>
  <si>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</si>
  <si>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</si>
  <si>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</si>
  <si>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</si>
  <si>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</si>
  <si>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</si>
  <si>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</si>
  <si>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</si>
  <si>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</si>
  <si>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</si>
  <si>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</si>
  <si>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</si>
  <si>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</si>
  <si>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</si>
  <si>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</si>
  <si>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</si>
  <si>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</si>
  <si>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</si>
  <si>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</si>
  <si>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</si>
  <si>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</si>
  <si>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</si>
  <si>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</si>
  <si>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</si>
  <si>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</si>
  <si>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</si>
  <si>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</si>
  <si>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</si>
  <si>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</si>
  <si>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</si>
  <si>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</si>
  <si>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</si>
  <si>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</si>
  <si>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</si>
  <si>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</si>
  <si>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</si>
  <si>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</si>
  <si>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</si>
  <si>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</si>
  <si>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</si>
  <si>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</si>
  <si>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</si>
  <si>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</si>
  <si>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</si>
  <si>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</si>
  <si>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</si>
  <si>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</si>
  <si>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</si>
  <si>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</si>
  <si>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</si>
  <si>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</si>
  <si>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</si>
  <si>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</si>
  <si>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</si>
  <si>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</si>
  <si>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</si>
  <si>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</si>
  <si>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</si>
  <si>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</si>
  <si>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</si>
  <si>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</si>
  <si>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</si>
  <si>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</si>
  <si>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</si>
  <si>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</si>
  <si>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</si>
  <si>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</si>
  <si>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</si>
  <si>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</si>
  <si>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</si>
  <si>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</si>
  <si>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</si>
  <si>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</si>
  <si>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</si>
  <si>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</si>
  <si>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</si>
  <si>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</si>
  <si>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</si>
  <si>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</si>
  <si>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</si>
  <si>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</si>
  <si>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</si>
  <si>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</si>
  <si>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</si>
  <si>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</si>
  <si>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</si>
  <si>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</si>
  <si>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</si>
  <si>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</si>
  <si>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</si>
  <si>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</si>
  <si>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</si>
  <si>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</si>
  <si>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</si>
  <si>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</si>
  <si>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</si>
  <si>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</si>
  <si>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</si>
  <si>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</si>
  <si>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</si>
  <si>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</si>
  <si>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</si>
  <si>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</si>
  <si>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</si>
  <si>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</si>
  <si>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</si>
  <si>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</si>
  <si>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</si>
  <si>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</si>
  <si>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</si>
  <si>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</si>
  <si>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</si>
  <si>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</si>
  <si>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</si>
  <si>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</si>
  <si>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</si>
  <si>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</si>
  <si>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</si>
  <si>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</si>
  <si>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</si>
  <si>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</si>
  <si>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</si>
  <si>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</si>
  <si>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</si>
  <si>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</si>
  <si>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</si>
  <si>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</si>
  <si>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</si>
  <si>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</si>
  <si>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</si>
  <si>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</si>
  <si>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</si>
  <si>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</si>
  <si>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</si>
  <si>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</si>
  <si>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</si>
  <si>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</si>
  <si>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</si>
  <si>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</si>
  <si>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</si>
  <si>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</si>
  <si>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</si>
  <si>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</si>
  <si>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</si>
  <si>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</si>
  <si>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</si>
  <si>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</si>
  <si>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</si>
  <si>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</si>
  <si>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</si>
  <si>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</si>
  <si>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</si>
  <si>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</si>
  <si>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</si>
  <si>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</si>
  <si>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</si>
  <si>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</si>
  <si>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</si>
  <si>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</si>
  <si>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</si>
  <si>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</si>
  <si>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</si>
  <si>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</si>
  <si>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</si>
  <si>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</si>
  <si>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</si>
  <si>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</si>
  <si>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</si>
  <si>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</si>
  <si>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</si>
  <si>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</si>
  <si>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</si>
  <si>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</si>
  <si>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</si>
  <si>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</si>
  <si>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</si>
  <si>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</si>
  <si>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</si>
  <si>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</si>
  <si>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</si>
  <si>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</si>
  <si>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</si>
  <si>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</si>
  <si>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</si>
  <si>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</si>
  <si>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</si>
  <si>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</si>
  <si>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</si>
  <si>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</si>
  <si>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</si>
  <si>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</si>
  <si>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</si>
  <si>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</si>
  <si>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</si>
  <si>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</si>
  <si>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</si>
  <si>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</si>
  <si>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</si>
  <si>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</si>
  <si>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</si>
  <si>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</si>
  <si>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</si>
  <si>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</si>
  <si>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</si>
  <si>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</si>
  <si>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</si>
  <si>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</si>
  <si>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</si>
  <si>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</si>
  <si>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</si>
  <si>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</si>
  <si>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</si>
  <si>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</si>
  <si>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</si>
  <si>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</si>
  <si>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</si>
  <si>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</si>
  <si>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</si>
  <si>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</si>
  <si>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</si>
  <si>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</si>
  <si>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</si>
  <si>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</si>
  <si>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</si>
  <si>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</si>
  <si>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</si>
  <si>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</si>
  <si>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</si>
  <si>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</si>
  <si>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</si>
  <si>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</si>
  <si>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</si>
  <si>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</si>
  <si>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</si>
  <si>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</si>
  <si>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</si>
  <si>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</si>
  <si>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</si>
  <si>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</si>
  <si>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</si>
  <si>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</si>
  <si>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</si>
  <si>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</si>
  <si>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</si>
  <si>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</si>
  <si>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</si>
  <si>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</si>
  <si>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</si>
  <si>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</si>
  <si>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</si>
  <si>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</si>
  <si>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</si>
  <si>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</si>
  <si>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</si>
  <si>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</si>
  <si>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</si>
  <si>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</si>
  <si>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</si>
  <si>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</si>
  <si>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</si>
  <si>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</si>
  <si>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</si>
  <si>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</si>
  <si>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</si>
  <si>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</si>
  <si>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</si>
  <si>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</si>
  <si>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</si>
  <si>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</si>
  <si>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</si>
  <si>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</si>
  <si>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</si>
  <si>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</si>
  <si>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</si>
  <si>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</si>
  <si>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</si>
  <si>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</si>
  <si>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</si>
  <si>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</si>
  <si>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</si>
  <si>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</si>
  <si>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</si>
  <si>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</si>
  <si>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</si>
  <si>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</si>
  <si>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</si>
  <si>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</si>
  <si>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</si>
  <si>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</si>
  <si>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</si>
  <si>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</si>
  <si>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</si>
  <si>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</si>
  <si>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</si>
  <si>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</si>
  <si>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</si>
  <si>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</si>
  <si>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</si>
  <si>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</si>
  <si>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</si>
  <si>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</si>
  <si>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</si>
  <si>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</si>
  <si>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</si>
  <si>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</si>
  <si>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</si>
  <si>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</si>
  <si>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</si>
  <si>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</si>
  <si>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</si>
  <si>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</si>
  <si>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</si>
  <si>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</si>
  <si>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</si>
  <si>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</si>
  <si>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</si>
  <si>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</si>
  <si>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</si>
  <si>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</si>
  <si>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</si>
  <si>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</si>
  <si>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</si>
  <si>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</si>
  <si>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</si>
  <si>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</si>
  <si>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</si>
  <si>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</si>
  <si>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</si>
  <si>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</si>
  <si>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</si>
  <si>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</si>
  <si>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</si>
  <si>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</si>
  <si>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</si>
  <si>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</si>
  <si>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</si>
  <si>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</si>
  <si>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</si>
  <si>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</si>
  <si>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</si>
  <si>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</si>
  <si>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</si>
  <si>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</si>
  <si>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</si>
  <si>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</si>
  <si>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</si>
  <si>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</si>
  <si>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</si>
  <si>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</si>
  <si>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</si>
  <si>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</si>
  <si>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</si>
  <si>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</si>
  <si>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</si>
  <si>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</si>
  <si>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</si>
  <si>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</si>
  <si>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</si>
  <si>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</si>
  <si>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</si>
  <si>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</si>
  <si>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</si>
  <si>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</si>
  <si>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</si>
  <si>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</si>
  <si>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</si>
  <si>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</si>
  <si>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</si>
  <si>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</si>
  <si>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</si>
  <si>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</si>
  <si>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</si>
  <si>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</si>
  <si>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</si>
  <si>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</si>
  <si>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</si>
  <si>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</si>
  <si>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</si>
  <si>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</si>
  <si>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</si>
  <si>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</si>
  <si>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</si>
  <si>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</si>
  <si>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</si>
  <si>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</si>
  <si>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</si>
  <si>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</si>
  <si>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</si>
  <si>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</si>
  <si>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</si>
  <si>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</si>
  <si>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</si>
  <si>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</si>
  <si>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</si>
  <si>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</si>
  <si>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</si>
  <si>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</si>
  <si>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</si>
  <si>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</si>
  <si>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</si>
  <si>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</si>
  <si>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</si>
  <si>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</si>
  <si>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</si>
  <si>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</si>
  <si>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</si>
  <si>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</si>
  <si>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</si>
  <si>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</si>
  <si>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</si>
  <si>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</si>
  <si>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</si>
  <si>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</si>
  <si>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</si>
  <si>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</si>
  <si>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</si>
  <si>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</si>
  <si>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</si>
  <si>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</si>
  <si>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</si>
  <si>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</si>
  <si>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</si>
  <si>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</si>
  <si>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</si>
  <si>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</si>
  <si>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</si>
  <si>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</si>
  <si>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</si>
  <si>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</si>
  <si>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</si>
  <si>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</si>
  <si>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</si>
  <si>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</si>
  <si>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</si>
  <si>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</si>
  <si>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</si>
  <si>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</si>
  <si>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</si>
  <si>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</si>
  <si>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</si>
  <si>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</si>
  <si>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</si>
  <si>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</si>
  <si>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</si>
  <si>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</si>
  <si>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</si>
  <si>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</si>
  <si>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</si>
  <si>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</si>
  <si>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</si>
  <si>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</si>
  <si>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</si>
  <si>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</si>
  <si>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</si>
  <si>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</si>
  <si>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</si>
  <si>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</si>
  <si>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</si>
  <si>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</si>
  <si>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</si>
  <si>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</si>
  <si>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</si>
  <si>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</si>
  <si>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</si>
  <si>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</si>
  <si>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</si>
  <si>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</si>
  <si>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</si>
  <si>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</si>
  <si>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</si>
  <si>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</si>
  <si>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</si>
  <si>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</si>
  <si>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</si>
  <si>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</si>
  <si>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</si>
  <si>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</si>
  <si>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</si>
  <si>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</si>
  <si>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</si>
  <si>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</si>
  <si>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</si>
  <si>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</si>
  <si>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</si>
  <si>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</si>
  <si>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</si>
  <si>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</si>
  <si>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</si>
  <si>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</si>
  <si>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</si>
  <si>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</si>
  <si>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</si>
  <si>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</si>
  <si>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</si>
  <si>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</si>
  <si>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</si>
  <si>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</si>
  <si>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</si>
  <si>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</si>
  <si>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</si>
  <si>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</si>
  <si>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</si>
  <si>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</si>
  <si>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</si>
  <si>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</si>
  <si>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</si>
  <si>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</si>
  <si>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</si>
  <si>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</si>
  <si>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</si>
  <si>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</si>
  <si>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</si>
  <si>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</si>
  <si>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</si>
  <si>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</si>
  <si>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</si>
  <si>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</si>
  <si>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</si>
  <si>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</si>
  <si>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</si>
  <si>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</si>
  <si>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</si>
  <si>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</si>
  <si>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</si>
  <si>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</si>
  <si>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</si>
  <si>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</si>
  <si>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</si>
  <si>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</si>
  <si>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</si>
  <si>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</si>
  <si>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</si>
  <si>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</si>
  <si>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</si>
  <si>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</si>
  <si>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</si>
  <si>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</si>
  <si>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</si>
  <si>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</si>
  <si>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</si>
  <si>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</si>
  <si>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</si>
  <si>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</si>
  <si>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</si>
  <si>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</si>
  <si>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</si>
  <si>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</si>
  <si>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</si>
  <si>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</si>
  <si>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</si>
  <si>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</si>
  <si>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</si>
  <si>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</si>
  <si>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</si>
  <si>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</si>
  <si>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</si>
  <si>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</si>
  <si>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</si>
  <si>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</si>
  <si>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</si>
  <si>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</si>
  <si>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</si>
  <si>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</si>
  <si>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</si>
  <si>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</si>
  <si>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</si>
  <si>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</si>
  <si>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</si>
  <si>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</si>
  <si>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</si>
  <si>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</si>
  <si>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</si>
  <si>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</si>
  <si>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</si>
  <si>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</si>
  <si>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</si>
  <si>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</si>
  <si>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</si>
  <si>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</si>
  <si>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</si>
  <si>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</si>
  <si>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</si>
  <si>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</si>
  <si>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</si>
  <si>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</si>
  <si>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</si>
  <si>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</si>
  <si>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</si>
  <si>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</si>
  <si>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</si>
  <si>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</si>
  <si>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</si>
  <si>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</si>
  <si>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</si>
  <si>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</si>
  <si>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</si>
  <si>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</si>
  <si>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</si>
  <si>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</si>
  <si>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</si>
  <si>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</si>
  <si>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</si>
  <si>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</si>
  <si>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</si>
  <si>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</si>
  <si>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</si>
  <si>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</si>
  <si>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</si>
  <si>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</si>
  <si>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</si>
  <si>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</si>
  <si>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</si>
  <si>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</si>
  <si>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</si>
  <si>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</si>
  <si>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</si>
  <si>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</si>
  <si>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</si>
  <si>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</si>
  <si>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</si>
  <si>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</si>
  <si>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</si>
  <si>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</si>
  <si>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</si>
  <si>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</si>
  <si>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</si>
  <si>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</si>
  <si>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</si>
  <si>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</si>
  <si>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</si>
  <si>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</si>
  <si>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</si>
  <si>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</si>
  <si>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</si>
  <si>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</si>
  <si>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</si>
  <si>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</si>
  <si>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</si>
  <si>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</si>
  <si>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</si>
  <si>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</si>
  <si>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</si>
  <si>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</si>
  <si>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</si>
  <si>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</si>
  <si>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</si>
  <si>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</si>
  <si>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</si>
  <si>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</si>
  <si>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</si>
  <si>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</si>
  <si>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</si>
  <si>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</si>
  <si>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</si>
  <si>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</si>
  <si>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</si>
  <si>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</si>
  <si>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</si>
  <si>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</si>
  <si>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</si>
  <si>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</si>
  <si>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</si>
  <si>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</si>
  <si>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</si>
  <si>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</si>
  <si>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</si>
  <si>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</si>
  <si>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</si>
  <si>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</si>
  <si>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</si>
  <si>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</si>
  <si>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</si>
  <si>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</si>
  <si>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</si>
  <si>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</si>
  <si>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</si>
  <si>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</si>
  <si>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</si>
  <si>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</si>
  <si>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</si>
  <si>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</si>
  <si>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</si>
  <si>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</si>
  <si>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</si>
  <si>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</si>
  <si>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</si>
  <si>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</si>
  <si>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</si>
  <si>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</si>
  <si>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</si>
  <si>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</si>
  <si>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</si>
  <si>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</si>
  <si>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</si>
  <si>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</si>
  <si>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</si>
  <si>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</si>
  <si>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</si>
  <si>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</si>
  <si>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</si>
  <si>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</si>
  <si>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</si>
  <si>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</si>
  <si>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</si>
  <si>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</si>
  <si>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</si>
  <si>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</si>
  <si>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</si>
  <si>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</si>
  <si>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</si>
  <si>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</si>
  <si>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</si>
  <si>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</si>
  <si>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</si>
  <si>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</si>
  <si>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</si>
  <si>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</si>
  <si>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</si>
  <si>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</si>
  <si>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</si>
  <si>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</si>
  <si>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</si>
  <si>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</si>
  <si>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</si>
  <si>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</si>
  <si>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</si>
  <si>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</si>
  <si>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</si>
  <si>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</si>
  <si>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</si>
  <si>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</si>
  <si>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</si>
  <si>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</si>
  <si>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</si>
  <si>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</si>
  <si>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</si>
  <si>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</si>
  <si>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</si>
  <si>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</si>
  <si>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</si>
  <si>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</si>
  <si>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</si>
  <si>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</si>
  <si>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</si>
  <si>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</si>
  <si>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</si>
  <si>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</si>
  <si>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</si>
  <si>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</si>
  <si>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</si>
  <si>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</si>
  <si>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</si>
  <si>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</si>
  <si>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</si>
  <si>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</si>
  <si>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</si>
  <si>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</si>
  <si>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</si>
  <si>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</si>
  <si>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</si>
  <si>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</si>
  <si>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</si>
  <si>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</si>
  <si>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</si>
  <si>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</si>
  <si>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</si>
  <si>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</si>
  <si>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</si>
  <si>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</si>
  <si>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</si>
  <si>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</si>
  <si>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</si>
  <si>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</si>
  <si>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</si>
  <si>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</si>
  <si>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</si>
  <si>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</si>
  <si>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</si>
  <si>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</si>
  <si>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</si>
  <si>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</si>
  <si>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</si>
  <si>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</si>
  <si>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</si>
  <si>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</si>
  <si>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</si>
  <si>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</si>
  <si>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</si>
  <si>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</si>
  <si>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</si>
  <si>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</si>
  <si>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</si>
  <si>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</si>
  <si>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</si>
  <si>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</si>
  <si>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</si>
  <si>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</si>
  <si>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</si>
  <si>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</si>
  <si>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</si>
  <si>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</si>
  <si>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</si>
  <si>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</si>
  <si>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</si>
  <si>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</si>
  <si>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</si>
  <si>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</si>
  <si>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</si>
  <si>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</si>
  <si>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</si>
  <si>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</si>
  <si>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</si>
  <si>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</si>
  <si>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</si>
  <si>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</si>
  <si>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</si>
  <si>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</si>
  <si>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</si>
  <si>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</si>
  <si>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</si>
  <si>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</si>
  <si>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</si>
  <si>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</si>
  <si>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</si>
  <si>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</si>
  <si>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</si>
  <si>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</si>
  <si>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</si>
  <si>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</si>
  <si>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</si>
  <si>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</si>
  <si>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</si>
  <si>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</si>
  <si>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</si>
  <si>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</si>
  <si>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</si>
  <si>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</si>
  <si>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</si>
  <si>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</si>
  <si>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</si>
  <si>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</si>
  <si>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</si>
  <si>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</si>
  <si>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</si>
  <si>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</si>
  <si>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</si>
  <si>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</si>
  <si>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</si>
  <si>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</si>
  <si>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</si>
  <si>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</si>
  <si>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</si>
  <si>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</si>
  <si>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</si>
  <si>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</si>
  <si>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</si>
  <si>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</si>
  <si>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</si>
  <si>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</si>
  <si>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</si>
  <si>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</si>
  <si>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</si>
  <si>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</si>
  <si>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</si>
  <si>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</si>
  <si>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</si>
  <si>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</si>
  <si>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</si>
  <si>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</si>
  <si>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</si>
  <si>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</si>
  <si>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</si>
  <si>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</si>
  <si>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</si>
  <si>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</si>
  <si>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</si>
  <si>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</si>
  <si>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</si>
  <si>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</si>
  <si>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</si>
  <si>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</si>
  <si>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</si>
  <si>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</si>
  <si>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</si>
  <si>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</si>
  <si>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</si>
  <si>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</si>
  <si>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</si>
  <si>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</si>
  <si>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</si>
  <si>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</si>
  <si>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</si>
  <si>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</si>
  <si>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</si>
  <si>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</si>
  <si>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</si>
  <si>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</si>
  <si>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</si>
  <si>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</si>
  <si>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</si>
  <si>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</si>
  <si>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</si>
  <si>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</si>
  <si>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</si>
  <si>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</si>
  <si>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</si>
  <si>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</si>
  <si>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</si>
  <si>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</si>
  <si>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</si>
  <si>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</si>
  <si>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</si>
  <si>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</si>
  <si>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</si>
  <si>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</si>
  <si>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</si>
  <si>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</si>
  <si>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</si>
  <si>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</si>
  <si>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</si>
  <si>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</si>
  <si>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</si>
  <si>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</si>
  <si>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</si>
  <si>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</si>
  <si>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</si>
  <si>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</si>
  <si>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</si>
  <si>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</si>
  <si>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</si>
  <si>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</si>
  <si>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</si>
  <si>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</si>
  <si>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</si>
  <si>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</si>
  <si>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</si>
  <si>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</si>
  <si>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</si>
  <si>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</si>
  <si>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</si>
  <si>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</si>
  <si>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</si>
  <si>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</si>
  <si>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</si>
  <si>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</si>
  <si>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</si>
  <si>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</si>
  <si>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</si>
  <si>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</si>
  <si>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</si>
  <si>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</si>
  <si>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</si>
  <si>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</si>
  <si>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</si>
  <si>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</si>
  <si>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</si>
  <si>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</si>
  <si>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</si>
  <si>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</si>
  <si>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</si>
  <si>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</si>
  <si>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</si>
  <si>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</si>
  <si>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</si>
  <si>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</si>
  <si>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</si>
  <si>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</si>
  <si>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</si>
  <si>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</si>
  <si>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</si>
  <si>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</si>
  <si>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</si>
  <si>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</si>
  <si>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</si>
  <si>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</si>
  <si>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</si>
  <si>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</si>
  <si>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</si>
  <si>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</si>
  <si>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</si>
  <si>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</si>
  <si>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</si>
  <si>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</si>
  <si>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</si>
  <si>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</si>
  <si>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</si>
  <si>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</si>
  <si>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</si>
  <si>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</si>
  <si>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</si>
  <si>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</si>
  <si>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</si>
  <si>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</si>
  <si>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</si>
  <si>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</si>
  <si>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</si>
  <si>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</si>
  <si>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</si>
  <si>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</si>
  <si>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</si>
  <si>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</si>
  <si>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</si>
  <si>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</si>
  <si>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</si>
  <si>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</si>
  <si>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</si>
  <si>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</si>
  <si>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</si>
  <si>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</si>
  <si>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</si>
  <si>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</si>
  <si>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</si>
  <si>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</si>
  <si>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</si>
  <si>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</si>
  <si>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</si>
  <si>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</si>
  <si>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</si>
  <si>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</si>
  <si>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</si>
  <si>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</si>
  <si>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</si>
  <si>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</si>
  <si>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</si>
  <si>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</si>
  <si>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</si>
  <si>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</si>
  <si>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</si>
  <si>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</si>
  <si>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</si>
  <si>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</si>
  <si>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</si>
  <si>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</si>
  <si>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</si>
  <si>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</si>
  <si>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</si>
  <si>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</si>
  <si>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</si>
  <si>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</si>
  <si>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</si>
  <si>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</si>
  <si>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</si>
  <si>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</si>
  <si>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</si>
  <si>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</si>
  <si>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</si>
  <si>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</si>
  <si>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</si>
  <si>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</si>
  <si>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</si>
  <si>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</si>
  <si>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</si>
  <si>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</si>
  <si>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</si>
  <si>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</si>
  <si>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</si>
  <si>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</si>
  <si>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</si>
  <si>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</si>
  <si>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</si>
  <si>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</si>
  <si>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</si>
  <si>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</si>
  <si>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</si>
  <si>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</si>
  <si>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</si>
  <si>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</si>
  <si>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</si>
  <si>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</si>
  <si>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</si>
  <si>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</si>
  <si>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</si>
  <si>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</si>
  <si>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</si>
  <si>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</si>
  <si>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</si>
  <si>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</si>
  <si>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</si>
  <si>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</si>
  <si>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</si>
  <si>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</si>
  <si>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</si>
  <si>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</si>
  <si>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</si>
  <si>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</si>
  <si>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</si>
  <si>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</si>
  <si>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</si>
  <si>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</si>
  <si>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</si>
  <si>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</si>
  <si>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</si>
  <si>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</si>
  <si>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</si>
  <si>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</si>
  <si>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</si>
  <si>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</si>
  <si>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</si>
  <si>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</si>
  <si>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</si>
  <si>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</si>
  <si>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</si>
  <si>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</si>
  <si>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</si>
  <si>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</si>
  <si>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</si>
  <si>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</si>
  <si>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</si>
  <si>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</si>
  <si>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</si>
  <si>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</si>
  <si>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</si>
  <si>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</si>
  <si>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</si>
  <si>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</si>
  <si>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</si>
  <si>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</si>
  <si>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</si>
  <si>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</si>
  <si>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</si>
  <si>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</si>
  <si>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</si>
  <si>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</si>
  <si>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</si>
  <si>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</si>
  <si>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</si>
  <si>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</si>
  <si>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</si>
  <si>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</si>
  <si>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</si>
  <si>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</si>
  <si>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</si>
  <si>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</si>
  <si>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</si>
  <si>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</si>
  <si>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</si>
  <si>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</si>
  <si>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</si>
  <si>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</si>
  <si>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</si>
  <si>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</si>
  <si>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</si>
  <si>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</si>
  <si>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</si>
  <si>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</si>
  <si>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</si>
  <si>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</si>
  <si>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</si>
  <si>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</si>
  <si>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</si>
  <si>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</si>
  <si>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</si>
  <si>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</si>
  <si>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</si>
  <si>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</si>
  <si>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</si>
  <si>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</si>
  <si>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</si>
  <si>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</si>
  <si>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</si>
  <si>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</si>
  <si>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</si>
  <si>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</si>
  <si>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</si>
  <si>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</si>
  <si>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</si>
  <si>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</si>
  <si>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</si>
  <si>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</si>
  <si>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</si>
  <si>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</si>
  <si>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</si>
  <si>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</si>
  <si>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</si>
  <si>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</si>
  <si>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</si>
  <si>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</si>
  <si>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</si>
  <si>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</si>
  <si>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</si>
  <si>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</si>
  <si>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</si>
  <si>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</si>
  <si>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</si>
  <si>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</si>
  <si>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</si>
  <si>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</si>
  <si>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</si>
  <si>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</si>
  <si>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</si>
  <si>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</si>
  <si>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</si>
  <si>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</si>
  <si>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</si>
  <si>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</si>
  <si>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</si>
  <si>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</si>
  <si>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</si>
  <si>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</si>
  <si>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</si>
  <si>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</si>
  <si>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</si>
  <si>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</si>
  <si>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</si>
  <si>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</si>
  <si>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</si>
  <si>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</si>
  <si>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</si>
  <si>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</si>
  <si>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</si>
  <si>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</si>
  <si>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</si>
  <si>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</si>
  <si>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</si>
  <si>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</si>
  <si>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</si>
  <si>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</si>
  <si>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</si>
  <si>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</si>
  <si>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</si>
  <si>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</si>
  <si>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</si>
  <si>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</si>
  <si>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</si>
  <si>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</si>
  <si>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</si>
  <si>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</si>
  <si>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</si>
  <si>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</si>
  <si>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</si>
  <si>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</si>
  <si>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</si>
  <si>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</si>
  <si>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</si>
  <si>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</si>
  <si>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</si>
  <si>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</si>
  <si>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</si>
  <si>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</si>
  <si>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</si>
  <si>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</si>
  <si>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</si>
  <si>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</si>
  <si>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</si>
  <si>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</si>
  <si>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</si>
  <si>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</si>
  <si>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</si>
  <si>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</si>
  <si>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</si>
  <si>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</si>
  <si>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</si>
  <si>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</si>
  <si>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</si>
  <si>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</si>
  <si>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</si>
  <si>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</si>
  <si>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</si>
  <si>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</si>
  <si>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</si>
  <si>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</si>
  <si>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</si>
  <si>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</si>
  <si>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</si>
  <si>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</si>
  <si>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</si>
  <si>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</si>
  <si>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</si>
  <si>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</si>
  <si>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</si>
  <si>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</si>
  <si>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</si>
  <si>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</si>
  <si>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</si>
  <si>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</si>
  <si>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</si>
  <si>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</si>
  <si>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</si>
  <si>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</si>
  <si>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</si>
  <si>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</si>
  <si>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</si>
  <si>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</si>
  <si>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</si>
  <si>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</si>
  <si>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</si>
  <si>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</si>
  <si>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</si>
  <si>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</si>
  <si>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</si>
  <si>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</si>
  <si>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</si>
  <si>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</si>
  <si>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</si>
  <si>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</si>
  <si>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</si>
  <si>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</si>
  <si>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</si>
  <si>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</si>
  <si>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</si>
  <si>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</si>
  <si>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</si>
  <si>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</si>
  <si>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</si>
  <si>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</si>
  <si>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</si>
  <si>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</si>
  <si>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</si>
  <si>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</si>
  <si>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</si>
  <si>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</si>
  <si>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</si>
  <si>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</si>
  <si>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</si>
  <si>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</si>
  <si>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</si>
  <si>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</si>
  <si>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</si>
  <si>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</si>
  <si>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</si>
  <si>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</si>
  <si>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</si>
  <si>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</si>
  <si>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</si>
  <si>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</si>
  <si>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</si>
  <si>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</si>
  <si>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</si>
  <si>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</si>
  <si>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</si>
  <si>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</si>
  <si>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</si>
  <si>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</si>
  <si>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</si>
  <si>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</si>
  <si>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</si>
  <si>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</si>
  <si>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</si>
  <si>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</si>
  <si>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</si>
  <si>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</si>
  <si>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</si>
  <si>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</si>
  <si>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</si>
  <si>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</si>
  <si>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</si>
  <si>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</si>
  <si>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</si>
  <si>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</si>
  <si>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</si>
  <si>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</si>
  <si>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</si>
  <si>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</si>
  <si>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</si>
  <si>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</si>
  <si>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</si>
  <si>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</si>
  <si>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</si>
  <si>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</si>
  <si>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</si>
  <si>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</si>
  <si>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</si>
  <si>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</si>
  <si>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</si>
  <si>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</si>
  <si>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</si>
  <si>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</si>
  <si>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</si>
  <si>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</si>
  <si>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</si>
  <si>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</si>
  <si>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</si>
  <si>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</si>
  <si>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</si>
  <si>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</si>
  <si>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</si>
  <si>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</si>
  <si>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</si>
  <si>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</si>
  <si>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</si>
  <si>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</si>
  <si>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</si>
  <si>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</si>
  <si>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</si>
  <si>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</si>
  <si>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</si>
  <si>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</si>
  <si>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</si>
  <si>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</si>
  <si>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</si>
  <si>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</si>
  <si>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</si>
  <si>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</si>
  <si>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</si>
  <si>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</si>
  <si>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</si>
  <si>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</si>
  <si>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</si>
  <si>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</si>
  <si>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</si>
  <si>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</si>
  <si>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</si>
  <si>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</si>
  <si>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</si>
  <si>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</si>
  <si>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</si>
  <si>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</si>
  <si>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</si>
  <si>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</si>
  <si>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</si>
  <si>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</si>
  <si>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</si>
  <si>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</si>
  <si>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</si>
  <si>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</si>
  <si>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</si>
  <si>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</si>
  <si>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</si>
  <si>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</si>
  <si>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</si>
  <si>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</si>
  <si>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</si>
  <si>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</si>
  <si>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</si>
  <si>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</si>
  <si>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</si>
  <si>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</si>
  <si>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</si>
  <si>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</si>
  <si>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</si>
  <si>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</si>
  <si>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</si>
  <si>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</si>
  <si>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</si>
  <si>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</si>
  <si>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</si>
  <si>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</si>
  <si>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</si>
  <si>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</si>
  <si>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</si>
  <si>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</si>
  <si>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</si>
  <si>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</si>
  <si>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</si>
  <si>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</si>
  <si>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</si>
  <si>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</si>
  <si>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</si>
  <si>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</si>
  <si>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</si>
  <si>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</si>
  <si>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</si>
  <si>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</si>
  <si>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</si>
  <si>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</si>
  <si>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</si>
  <si>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</si>
  <si>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</si>
  <si>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</si>
  <si>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</si>
  <si>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</si>
  <si>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</si>
  <si>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</si>
  <si>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</si>
  <si>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</si>
  <si>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</si>
  <si>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</si>
  <si>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</si>
  <si>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</si>
  <si>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</si>
  <si>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</si>
  <si>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</si>
  <si>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</si>
  <si>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</si>
  <si>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</si>
  <si>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</si>
  <si>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</si>
  <si>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</si>
  <si>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</si>
  <si>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</si>
  <si>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</si>
  <si>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</si>
  <si>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</si>
  <si>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</si>
  <si>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</si>
  <si>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</si>
  <si>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</si>
  <si>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</si>
  <si>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</si>
  <si>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</si>
  <si>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</si>
  <si>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</si>
  <si>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</si>
  <si>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</si>
  <si>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</si>
  <si>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</si>
  <si>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</si>
  <si>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</si>
  <si>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</si>
  <si>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</si>
  <si>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</si>
  <si>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</si>
  <si>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</si>
  <si>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</si>
  <si>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</si>
  <si>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</si>
  <si>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</si>
  <si>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</si>
  <si>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</si>
  <si>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</si>
  <si>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</si>
  <si>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</si>
  <si>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</si>
  <si>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</si>
  <si>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</si>
  <si>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</si>
  <si>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</si>
  <si>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</si>
  <si>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</si>
  <si>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</si>
  <si>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</si>
  <si>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</si>
  <si>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</si>
  <si>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</si>
  <si>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</si>
  <si>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</si>
  <si>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</si>
  <si>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</si>
  <si>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</si>
  <si>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</si>
  <si>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</si>
  <si>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</si>
  <si>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</si>
  <si>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</si>
  <si>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</si>
  <si>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</si>
  <si>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</si>
  <si>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</si>
  <si>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</si>
  <si>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</si>
  <si>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</si>
  <si>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</si>
  <si>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</si>
  <si>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</si>
  <si>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</si>
  <si>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</si>
  <si>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</si>
  <si>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</si>
  <si>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</si>
  <si>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</si>
  <si>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</si>
  <si>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</si>
  <si>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</si>
  <si>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</si>
  <si>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</si>
  <si>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</si>
  <si>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</si>
  <si>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</si>
  <si>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</si>
  <si>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</si>
  <si>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</si>
  <si>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</si>
  <si>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</si>
  <si>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</si>
  <si>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</si>
  <si>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</si>
  <si>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</si>
  <si>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</si>
  <si>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</si>
  <si>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</si>
  <si>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</si>
  <si>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</si>
  <si>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</si>
  <si>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</si>
  <si>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</si>
  <si>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</si>
  <si>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</si>
  <si>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</si>
  <si>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</si>
  <si>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</si>
  <si>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</si>
  <si>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</si>
  <si>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</si>
  <si>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</si>
  <si>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</si>
  <si>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</si>
  <si>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</si>
  <si>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</si>
  <si>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</si>
  <si>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</si>
  <si>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</si>
  <si>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</si>
  <si>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</si>
  <si>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</si>
  <si>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</si>
  <si>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</si>
  <si>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</si>
  <si>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</si>
  <si>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</si>
  <si>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</si>
  <si>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</si>
  <si>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</si>
  <si>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</si>
  <si>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</si>
  <si>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</si>
  <si>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</si>
  <si>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</si>
  <si>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</si>
  <si>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</si>
  <si>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</si>
  <si>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</si>
  <si>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</si>
  <si>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</si>
  <si>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</si>
  <si>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</si>
  <si>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</si>
  <si>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</si>
  <si>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</si>
  <si>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</si>
  <si>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</si>
  <si>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</si>
  <si>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</si>
  <si>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</si>
  <si>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</si>
  <si>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</si>
  <si>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</si>
  <si>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</si>
  <si>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</si>
  <si>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</si>
  <si>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</si>
  <si>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</si>
  <si>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</si>
  <si>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</si>
  <si>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</si>
  <si>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</si>
  <si>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</si>
  <si>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</si>
  <si>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</si>
  <si>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</si>
  <si>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</si>
  <si>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</si>
  <si>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</si>
  <si>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</si>
  <si>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</si>
  <si>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</si>
  <si>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</si>
  <si>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</si>
  <si>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</si>
  <si>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</si>
  <si>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</si>
  <si>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</si>
  <si>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</si>
  <si>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</si>
  <si>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</si>
  <si>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</si>
  <si>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</si>
  <si>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</si>
  <si>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</si>
  <si>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</si>
  <si>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</si>
  <si>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</si>
  <si>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</si>
  <si>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</si>
  <si>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</si>
  <si>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</si>
  <si>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</si>
  <si>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</si>
  <si>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</si>
  <si>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</si>
  <si>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</si>
  <si>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</si>
  <si>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</si>
  <si>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</si>
  <si>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</si>
  <si>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</si>
  <si>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</si>
  <si>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</si>
  <si>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</si>
  <si>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</si>
  <si>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</si>
  <si>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</si>
  <si>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</si>
  <si>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</si>
  <si>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</si>
  <si>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</si>
  <si>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</si>
  <si>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</si>
  <si>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</si>
  <si>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</si>
  <si>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</si>
  <si>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</si>
  <si>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</si>
  <si>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</si>
  <si>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</si>
  <si>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</si>
  <si>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</si>
  <si>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</si>
  <si>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</si>
  <si>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</si>
  <si>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</si>
  <si>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</si>
  <si>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</si>
  <si>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</si>
  <si>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</si>
  <si>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</si>
  <si>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</si>
  <si>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</si>
  <si>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</si>
  <si>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</si>
  <si>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</si>
  <si>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</si>
  <si>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</si>
  <si>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</si>
  <si>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</si>
  <si>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</si>
  <si>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</si>
  <si>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</si>
  <si>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</si>
  <si>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</si>
  <si>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</si>
  <si>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</si>
  <si>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</si>
  <si>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</si>
  <si>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</si>
  <si>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</si>
  <si>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</si>
  <si>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</si>
  <si>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</si>
  <si>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</si>
  <si>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</si>
  <si>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</si>
  <si>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</si>
  <si>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</si>
  <si>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</si>
  <si>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</si>
  <si>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</si>
  <si>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</si>
  <si>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</si>
  <si>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</si>
  <si>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</si>
  <si>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</si>
  <si>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</si>
  <si>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</si>
  <si>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</si>
  <si>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</si>
  <si>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</si>
  <si>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</si>
  <si>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</si>
  <si>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</si>
  <si>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</si>
  <si>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</si>
  <si>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</si>
  <si>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</si>
  <si>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</si>
  <si>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</si>
  <si>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</si>
  <si>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</si>
  <si>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</si>
  <si>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</si>
  <si>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</si>
  <si>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</si>
  <si>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</si>
  <si>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</si>
  <si>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</si>
  <si>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</si>
  <si>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</si>
  <si>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</si>
  <si>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</si>
  <si>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</si>
  <si>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</si>
  <si>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</si>
  <si>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</si>
  <si>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</si>
  <si>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</si>
  <si>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</si>
  <si>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</si>
  <si>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</si>
  <si>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</si>
  <si>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</si>
  <si>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</si>
  <si>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</si>
  <si>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</si>
  <si>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</si>
  <si>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</si>
  <si>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</si>
  <si>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</si>
  <si>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</si>
  <si>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</si>
  <si>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</si>
  <si>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</si>
  <si>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</si>
  <si>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</si>
  <si>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</si>
  <si>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</si>
  <si>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</si>
  <si>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</si>
  <si>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</si>
  <si>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</si>
  <si>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</si>
  <si>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</si>
  <si>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</si>
  <si>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</si>
  <si>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</si>
  <si>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</si>
  <si>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</si>
  <si>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</si>
  <si>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</si>
  <si>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</si>
  <si>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</si>
  <si>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</si>
  <si>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</si>
  <si>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</si>
  <si>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</si>
  <si>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</si>
  <si>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</si>
  <si>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</si>
  <si>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</si>
  <si>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</si>
  <si>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</si>
  <si>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</si>
  <si>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</si>
  <si>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</si>
  <si>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</si>
  <si>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</si>
  <si>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</si>
  <si>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</si>
  <si>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</si>
  <si>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</si>
  <si>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</si>
  <si>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</si>
  <si>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</si>
  <si>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</si>
  <si>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</si>
  <si>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</si>
  <si>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</si>
  <si>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</si>
  <si>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</si>
  <si>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</si>
  <si>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</si>
  <si>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</si>
  <si>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</si>
  <si>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</si>
  <si>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</si>
  <si>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</si>
  <si>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</si>
  <si>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</si>
  <si>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</si>
  <si>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</si>
  <si>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</si>
  <si>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</si>
  <si>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</si>
  <si>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</si>
  <si>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</si>
  <si>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</si>
  <si>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</si>
  <si>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</si>
  <si>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</si>
  <si>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</si>
  <si>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</si>
  <si>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</si>
  <si>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</si>
  <si>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</si>
  <si>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</si>
  <si>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</si>
  <si>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</si>
  <si>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</si>
  <si>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</si>
  <si>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</si>
  <si>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</si>
  <si>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</si>
  <si>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</si>
  <si>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</si>
  <si>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</si>
  <si>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</si>
  <si>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</si>
  <si>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</si>
  <si>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</si>
  <si>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</si>
  <si>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</si>
  <si>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</si>
  <si>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</si>
  <si>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</si>
  <si>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</si>
  <si>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</si>
  <si>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</si>
  <si>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</si>
  <si>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</si>
  <si>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</si>
  <si>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</si>
  <si>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</si>
  <si>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</si>
  <si>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</si>
  <si>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</si>
  <si>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</si>
  <si>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</si>
  <si>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</si>
  <si>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</si>
  <si>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</si>
  <si>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</si>
  <si>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</si>
  <si>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</si>
  <si>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</si>
  <si>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</si>
  <si>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</si>
  <si>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</si>
  <si>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</si>
  <si>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</si>
  <si>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</si>
  <si>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</si>
  <si>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</si>
  <si>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</si>
  <si>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</si>
  <si>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</si>
  <si>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</si>
  <si>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</si>
  <si>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</si>
  <si>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</si>
  <si>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</si>
  <si>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</si>
  <si>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</si>
  <si>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</si>
  <si>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</si>
  <si>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</si>
  <si>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</si>
  <si>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</si>
  <si>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</si>
  <si>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</si>
  <si>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</si>
  <si>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</si>
  <si>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</si>
  <si>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</si>
  <si>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</si>
  <si>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</si>
  <si>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</si>
  <si>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</si>
  <si>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</si>
  <si>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</si>
  <si>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</si>
  <si>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</si>
  <si>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</si>
  <si>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</si>
  <si>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</si>
  <si>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</si>
  <si>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</si>
  <si>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</si>
  <si>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</si>
  <si>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</si>
  <si>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</si>
  <si>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</si>
  <si>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</si>
  <si>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</si>
  <si>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</si>
  <si>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</si>
  <si>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</si>
  <si>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</si>
  <si>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</si>
  <si>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</si>
  <si>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</si>
  <si>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</si>
  <si>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</si>
  <si>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</si>
  <si>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</si>
  <si>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</si>
  <si>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</si>
  <si>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</si>
  <si>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</si>
  <si>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</si>
  <si>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</si>
  <si>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</si>
  <si>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</si>
  <si>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</si>
  <si>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</si>
  <si>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</si>
  <si>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</si>
  <si>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</si>
  <si>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</si>
  <si>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</si>
  <si>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</si>
  <si>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</si>
  <si>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</si>
  <si>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</si>
  <si>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</si>
  <si>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</si>
  <si>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</si>
  <si>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</si>
  <si>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</si>
  <si>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</si>
  <si>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</si>
  <si>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</si>
  <si>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</si>
  <si>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</si>
  <si>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</si>
  <si>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</si>
  <si>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</si>
  <si>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</si>
  <si>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</si>
  <si>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</si>
  <si>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</si>
  <si>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</si>
  <si>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</si>
  <si>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</si>
  <si>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</si>
  <si>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</si>
  <si>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</si>
  <si>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</si>
  <si>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</si>
  <si>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</si>
  <si>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</si>
  <si>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</si>
  <si>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</si>
  <si>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</si>
  <si>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</si>
  <si>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</si>
  <si>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</si>
  <si>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</si>
  <si>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</si>
  <si>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</si>
  <si>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</si>
  <si>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</si>
  <si>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</si>
  <si>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</si>
  <si>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</si>
  <si>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</si>
  <si>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</si>
  <si>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</si>
  <si>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</si>
  <si>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</si>
  <si>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</si>
  <si>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</si>
  <si>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</si>
  <si>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</si>
  <si>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</si>
  <si>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</si>
  <si>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</si>
  <si>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</si>
  <si>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</si>
  <si>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</si>
  <si>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</si>
  <si>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</si>
  <si>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</si>
  <si>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</si>
  <si>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</si>
  <si>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</si>
  <si>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</si>
  <si>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</si>
  <si>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</si>
  <si>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</si>
  <si>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</si>
  <si>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</si>
  <si>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</si>
  <si>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</si>
  <si>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</si>
  <si>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</si>
  <si>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</si>
  <si>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</si>
  <si>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</si>
  <si>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</si>
  <si>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</si>
  <si>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</si>
  <si>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</si>
  <si>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</si>
  <si>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</si>
  <si>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</si>
  <si>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</si>
  <si>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</si>
  <si>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</si>
  <si>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</si>
  <si>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</si>
  <si>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</si>
  <si>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</si>
  <si>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</si>
  <si>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</si>
  <si>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</si>
  <si>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</si>
  <si>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</si>
  <si>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</si>
  <si>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</si>
  <si>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</si>
  <si>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</si>
  <si>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</si>
  <si>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</si>
  <si>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</si>
  <si>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</si>
  <si>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</si>
  <si>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</si>
  <si>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</si>
  <si>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</si>
  <si>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</si>
  <si>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</si>
  <si>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</si>
  <si>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</si>
  <si>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</si>
  <si>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</si>
  <si>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</si>
  <si>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</si>
  <si>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</si>
  <si>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</si>
  <si>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</si>
  <si>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</si>
  <si>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</si>
  <si>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</si>
  <si>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</si>
  <si>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</si>
  <si>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</si>
  <si>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</si>
  <si>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</si>
  <si>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</si>
  <si>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</si>
  <si>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</si>
  <si>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</si>
  <si>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</si>
  <si>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</si>
  <si>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</si>
  <si>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</si>
  <si>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</si>
  <si>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</si>
  <si>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</si>
  <si>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</si>
  <si>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</si>
  <si>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</si>
  <si>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</si>
  <si>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</si>
  <si>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</si>
  <si>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</si>
  <si>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</si>
  <si>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</si>
  <si>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</si>
  <si>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</si>
  <si>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</si>
  <si>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</si>
  <si>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</si>
  <si>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</si>
  <si>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</si>
  <si>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</si>
  <si>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</si>
  <si>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</si>
  <si>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</si>
  <si>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</si>
  <si>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</si>
  <si>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</si>
  <si>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</si>
  <si>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</si>
  <si>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</si>
  <si>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</si>
  <si>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</si>
  <si>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</si>
  <si>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</si>
  <si>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</si>
  <si>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</si>
  <si>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</si>
  <si>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</si>
  <si>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</si>
  <si>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</si>
  <si>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</si>
  <si>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</si>
  <si>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</si>
  <si>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</si>
  <si>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</si>
  <si>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</si>
  <si>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</si>
  <si>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</si>
  <si>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</si>
  <si>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</si>
  <si>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</si>
  <si>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</si>
  <si>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</si>
  <si>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</si>
  <si>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</si>
  <si>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</si>
  <si>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</si>
  <si>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</si>
  <si>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</si>
  <si>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</si>
  <si>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</si>
  <si>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</si>
  <si>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</si>
  <si>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</si>
  <si>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</si>
  <si>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</si>
  <si>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</si>
  <si>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</si>
  <si>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</si>
  <si>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</si>
  <si>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</si>
  <si>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</si>
  <si>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</si>
  <si>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</si>
  <si>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</si>
  <si>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</si>
  <si>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</si>
  <si>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</si>
  <si>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</si>
  <si>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</si>
  <si>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</si>
  <si>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</si>
  <si>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</si>
  <si>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</si>
  <si>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</si>
  <si>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</si>
  <si>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</si>
  <si>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</si>
  <si>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</si>
  <si>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</si>
  <si>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</si>
  <si>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</si>
  <si>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</si>
  <si>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</si>
  <si>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</si>
  <si>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</si>
  <si>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</si>
  <si>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</si>
  <si>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</si>
  <si>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</si>
  <si>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</si>
  <si>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</si>
  <si>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</si>
  <si>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</si>
  <si>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</si>
  <si>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</si>
  <si>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</si>
  <si>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</si>
  <si>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</si>
  <si>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</si>
  <si>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</si>
  <si>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</si>
  <si>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</si>
  <si>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</si>
  <si>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</si>
  <si>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</si>
  <si>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</si>
  <si>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</si>
  <si>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</si>
  <si>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</si>
  <si>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</si>
  <si>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</si>
  <si>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</si>
  <si>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</si>
  <si>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</si>
  <si>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</si>
  <si>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</si>
  <si>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</si>
  <si>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</si>
  <si>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</si>
  <si>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</si>
  <si>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</si>
  <si>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</si>
  <si>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</si>
  <si>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</si>
  <si>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</si>
  <si>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</si>
  <si>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</si>
  <si>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</si>
  <si>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</si>
  <si>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</si>
  <si>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</si>
  <si>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</si>
  <si>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</si>
  <si>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</si>
  <si>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</si>
  <si>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</si>
  <si>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</si>
  <si>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</si>
  <si>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</si>
  <si>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</si>
  <si>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</si>
  <si>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</si>
  <si>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</si>
  <si>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</si>
  <si>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</si>
  <si>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</si>
  <si>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</si>
  <si>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</si>
  <si>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</si>
  <si>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</si>
  <si>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</si>
  <si>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</si>
  <si>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</si>
  <si>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</si>
  <si>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</si>
  <si>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</si>
  <si>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</si>
  <si>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</si>
  <si>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</si>
  <si>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</si>
  <si>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</si>
  <si>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</si>
  <si>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</si>
  <si>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</si>
  <si>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</si>
  <si>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</si>
  <si>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</si>
  <si>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</si>
  <si>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</si>
  <si>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</si>
  <si>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</si>
  <si>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</si>
  <si>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</si>
  <si>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</si>
  <si>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</si>
  <si>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</si>
  <si>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</si>
  <si>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</si>
  <si>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</si>
  <si>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</si>
  <si>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</si>
  <si>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</si>
  <si>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</si>
  <si>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</si>
  <si>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</si>
  <si>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</si>
  <si>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</si>
  <si>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</si>
  <si>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</si>
  <si>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</si>
  <si>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</si>
  <si>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</si>
  <si>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</si>
  <si>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</si>
  <si>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</si>
  <si>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</si>
  <si>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</si>
  <si>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</si>
  <si>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</si>
  <si>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</si>
  <si>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</si>
  <si>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</si>
  <si>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</si>
  <si>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</si>
  <si>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</si>
  <si>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</si>
  <si>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</si>
  <si>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</si>
  <si>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</si>
  <si>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</si>
  <si>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</si>
  <si>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</si>
  <si>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</si>
  <si>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</si>
  <si>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</si>
  <si>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</si>
  <si>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</si>
  <si>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</si>
  <si>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</si>
  <si>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</si>
  <si>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</si>
  <si>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</si>
  <si>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</si>
  <si>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</si>
  <si>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</si>
  <si>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</si>
  <si>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</si>
  <si>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</si>
  <si>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</si>
  <si>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</si>
  <si>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</si>
  <si>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</si>
  <si>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</si>
  <si>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</si>
  <si>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</si>
  <si>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</si>
  <si>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</si>
  <si>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</si>
  <si>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</si>
  <si>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</si>
  <si>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</si>
  <si>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</si>
  <si>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</si>
  <si>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</si>
  <si>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</si>
  <si>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</si>
  <si>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</si>
  <si>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</si>
  <si>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</si>
  <si>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</si>
  <si>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</si>
  <si>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</si>
  <si>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</si>
  <si>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</si>
  <si>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</si>
  <si>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</si>
  <si>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</si>
  <si>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</si>
  <si>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</si>
  <si>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</si>
  <si>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</si>
  <si>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</si>
  <si>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</si>
  <si>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</si>
  <si>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</si>
  <si>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</si>
  <si>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</si>
  <si>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</si>
  <si>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</si>
  <si>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</si>
  <si>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</si>
  <si>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</si>
  <si>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</si>
  <si>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</si>
  <si>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</si>
  <si>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</si>
  <si>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</si>
  <si>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</si>
  <si>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</si>
  <si>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</si>
  <si>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</si>
  <si>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</si>
  <si>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</si>
  <si>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</si>
  <si>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</si>
  <si>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</si>
  <si>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</si>
  <si>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</si>
  <si>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</si>
  <si>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</si>
  <si>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</si>
  <si>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</si>
  <si>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</si>
  <si>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</si>
  <si>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</si>
  <si>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</si>
  <si>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</si>
  <si>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</si>
  <si>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</si>
  <si>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</si>
  <si>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</si>
  <si>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</si>
  <si>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</si>
  <si>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</si>
  <si>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</si>
  <si>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</si>
  <si>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</si>
  <si>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</si>
  <si>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</si>
  <si>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</si>
  <si>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</si>
  <si>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</si>
  <si>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</si>
  <si>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</si>
  <si>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</si>
  <si>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</si>
  <si>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</si>
  <si>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</si>
  <si>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</si>
  <si>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</si>
  <si>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</si>
  <si>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</si>
  <si>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</si>
  <si>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</si>
  <si>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</si>
  <si>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</si>
  <si>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</si>
  <si>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</si>
  <si>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</si>
  <si>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</si>
  <si>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</si>
  <si>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</si>
  <si>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</si>
  <si>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</si>
  <si>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</si>
  <si>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</si>
  <si>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</si>
  <si>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</si>
  <si>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</si>
  <si>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</si>
  <si>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</si>
  <si>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</si>
  <si>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</si>
  <si>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</si>
  <si>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</si>
  <si>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</si>
  <si>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</si>
  <si>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</si>
  <si>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</si>
  <si>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</si>
  <si>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</si>
  <si>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</si>
  <si>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</si>
  <si>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</si>
  <si>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</si>
  <si>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</si>
  <si>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</si>
  <si>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</si>
  <si>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</si>
  <si>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</si>
  <si>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</si>
  <si>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</si>
  <si>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</si>
  <si>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</si>
  <si>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</si>
  <si>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</si>
  <si>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</si>
  <si>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</si>
  <si>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</si>
  <si>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</si>
  <si>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</si>
  <si>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</si>
  <si>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</si>
  <si>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</si>
  <si>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</si>
  <si>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</si>
  <si>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</si>
  <si>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</si>
  <si>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</si>
  <si>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</si>
  <si>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</si>
  <si>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</si>
  <si>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</si>
  <si>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</si>
  <si>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</si>
  <si>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</si>
  <si>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</si>
  <si>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</si>
  <si>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</si>
  <si>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</si>
  <si>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</si>
  <si>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</si>
  <si>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</si>
  <si>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</si>
  <si>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</si>
  <si>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</si>
  <si>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</si>
  <si>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</si>
  <si>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</si>
  <si>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</si>
  <si>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</si>
  <si>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</si>
  <si>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</si>
  <si>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</si>
  <si>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</si>
  <si>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</si>
  <si>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</si>
  <si>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</si>
  <si>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</si>
  <si>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</si>
  <si>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</si>
  <si>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</si>
  <si>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</si>
  <si>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</si>
  <si>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</si>
  <si>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</si>
  <si>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</si>
  <si>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</si>
  <si>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</si>
  <si>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</si>
  <si>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</si>
  <si>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</si>
  <si>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</si>
  <si>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</si>
  <si>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</si>
  <si>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</si>
  <si>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</si>
  <si>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</si>
  <si>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</si>
  <si>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</si>
  <si>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</si>
  <si>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</si>
  <si>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</si>
  <si>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</si>
  <si>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</si>
  <si>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</si>
  <si>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</si>
  <si>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</si>
  <si>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</si>
  <si>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</si>
  <si>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</si>
  <si>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</si>
  <si>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</si>
  <si>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</si>
  <si>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</si>
  <si>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</si>
  <si>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</si>
  <si>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</si>
  <si>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</si>
  <si>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</si>
  <si>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</si>
  <si>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</si>
  <si>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</si>
  <si>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</si>
  <si>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</si>
  <si>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</si>
  <si>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</si>
  <si>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</si>
  <si>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</si>
  <si>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</si>
  <si>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</si>
  <si>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</si>
  <si>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</si>
  <si>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</si>
  <si>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</si>
  <si>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</si>
  <si>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</si>
  <si>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</si>
  <si>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</si>
  <si>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</si>
  <si>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</si>
  <si>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</si>
  <si>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</si>
  <si>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</si>
  <si>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</si>
  <si>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</si>
  <si>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</si>
  <si>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</si>
  <si>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</si>
  <si>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</si>
  <si>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</si>
  <si>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</si>
  <si>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</si>
  <si>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</si>
  <si>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</si>
  <si>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</si>
  <si>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</si>
  <si>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</si>
  <si>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</si>
  <si>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</si>
  <si>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</si>
  <si>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</si>
  <si>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</si>
  <si>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</si>
  <si>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</si>
  <si>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</si>
  <si>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</si>
  <si>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</si>
  <si>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</si>
  <si>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</si>
  <si>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</si>
  <si>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</si>
  <si>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</si>
  <si>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</si>
  <si>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</si>
  <si>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</si>
  <si>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</si>
  <si>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</si>
  <si>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</si>
  <si>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</si>
  <si>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</si>
  <si>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</si>
  <si>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</si>
  <si>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</si>
  <si>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</si>
  <si>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</si>
  <si>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</si>
  <si>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</si>
  <si>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</si>
  <si>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</si>
  <si>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</si>
  <si>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</si>
  <si>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</si>
  <si>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</si>
  <si>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</si>
  <si>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</si>
  <si>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</si>
  <si>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</si>
  <si>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</si>
  <si>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</si>
  <si>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</si>
  <si>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</si>
  <si>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</si>
  <si>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</si>
  <si>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</si>
  <si>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</si>
  <si>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</si>
  <si>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</si>
  <si>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</si>
  <si>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</si>
  <si>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</si>
  <si>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</si>
  <si>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</si>
  <si>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</si>
  <si>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</si>
  <si>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</si>
  <si>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</si>
  <si>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</si>
  <si>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</si>
  <si>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</si>
  <si>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</si>
  <si>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</si>
  <si>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</si>
  <si>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</si>
  <si>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</si>
  <si>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</si>
  <si>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</si>
  <si>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</si>
  <si>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</si>
  <si>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</si>
  <si>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</si>
  <si>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</si>
  <si>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</si>
  <si>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</si>
  <si>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</si>
  <si>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</si>
  <si>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</si>
  <si>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</si>
  <si>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</si>
  <si>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</si>
  <si>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</si>
  <si>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</si>
  <si>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</si>
  <si>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</si>
  <si>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</si>
  <si>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</si>
  <si>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</si>
  <si>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</si>
  <si>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</si>
  <si>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</si>
  <si>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</si>
  <si>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</si>
  <si>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</si>
  <si>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</si>
  <si>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</si>
  <si>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</si>
  <si>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</si>
  <si>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</si>
  <si>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</si>
  <si>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</si>
  <si>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</si>
  <si>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</si>
  <si>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</si>
  <si>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</si>
  <si>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</si>
  <si>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</si>
  <si>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</si>
  <si>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</si>
  <si>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</si>
  <si>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</si>
  <si>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</si>
  <si>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</si>
  <si>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</si>
  <si>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</si>
  <si>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</si>
  <si>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</si>
  <si>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</si>
  <si>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</si>
  <si>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</si>
  <si>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</si>
  <si>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</si>
  <si>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</si>
  <si>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</si>
  <si>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</si>
  <si>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</si>
  <si>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</si>
  <si>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</si>
  <si>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</si>
  <si>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</si>
  <si>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</si>
  <si>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</si>
  <si>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</si>
  <si>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</si>
  <si>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</si>
  <si>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</si>
  <si>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</si>
  <si>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</si>
  <si>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</si>
  <si>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</si>
  <si>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</si>
  <si>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</si>
  <si>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</si>
  <si>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</si>
  <si>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</si>
  <si>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</si>
  <si>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</si>
  <si>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</si>
  <si>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</si>
  <si>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</si>
  <si>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</si>
  <si>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</si>
  <si>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</si>
  <si>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</si>
  <si>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</si>
  <si>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</si>
  <si>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</si>
  <si>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</si>
  <si>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</si>
  <si>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</si>
  <si>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</si>
  <si>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</si>
  <si>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</si>
  <si>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</si>
  <si>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</si>
  <si>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</si>
  <si>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</si>
  <si>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</si>
  <si>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</si>
  <si>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</si>
  <si>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</si>
  <si>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</si>
  <si>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</si>
  <si>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</si>
  <si>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</si>
  <si>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</si>
  <si>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</si>
  <si>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</si>
  <si>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</si>
  <si>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</si>
  <si>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</si>
  <si>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</si>
  <si>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</si>
  <si>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</si>
  <si>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</si>
  <si>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</si>
  <si>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</si>
  <si>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</si>
  <si>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</si>
  <si>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</si>
  <si>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</si>
  <si>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</si>
  <si>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</si>
  <si>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</si>
  <si>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</si>
  <si>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</si>
  <si>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</si>
  <si>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</si>
  <si>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</si>
  <si>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</si>
  <si>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</si>
  <si>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</si>
  <si>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</si>
  <si>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</si>
  <si>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</si>
  <si>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</si>
  <si>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</si>
  <si>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</si>
  <si>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</si>
  <si>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</si>
  <si>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</si>
  <si>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</si>
  <si>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</si>
  <si>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</si>
  <si>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</si>
  <si>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</si>
  <si>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</si>
  <si>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</si>
  <si>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</si>
  <si>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</si>
  <si>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</si>
  <si>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</si>
  <si>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</si>
  <si>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</si>
  <si>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</si>
  <si>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</si>
  <si>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</si>
  <si>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</si>
  <si>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</si>
  <si>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</si>
  <si>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</si>
  <si>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</si>
  <si>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</si>
  <si>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</si>
  <si>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</si>
  <si>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</si>
  <si>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</si>
  <si>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</si>
  <si>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</si>
  <si>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</si>
  <si>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</si>
  <si>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</si>
  <si>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</si>
  <si>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</si>
  <si>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</si>
  <si>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</si>
  <si>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</si>
  <si>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</si>
  <si>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</si>
  <si>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</si>
  <si>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</si>
  <si>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</si>
  <si>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</si>
  <si>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</si>
  <si>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</si>
  <si>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</si>
  <si>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</si>
  <si>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</si>
  <si>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</si>
  <si>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</si>
  <si>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</si>
  <si>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</si>
  <si>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</si>
  <si>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</si>
  <si>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</si>
  <si>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</si>
  <si>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</si>
  <si>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</si>
  <si>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</si>
  <si>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</si>
  <si>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</si>
  <si>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</si>
  <si>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</si>
  <si>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</si>
  <si>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</si>
  <si>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</si>
  <si>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</si>
  <si>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</si>
  <si>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</si>
  <si>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</si>
  <si>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</si>
  <si>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</si>
  <si>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</si>
  <si>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</si>
  <si>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</si>
  <si>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</si>
  <si>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</si>
  <si>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</si>
  <si>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</si>
  <si>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</si>
  <si>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</si>
  <si>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</si>
  <si>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</si>
  <si>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</si>
  <si>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</si>
  <si>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</si>
  <si>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</si>
  <si>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</si>
  <si>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</si>
  <si>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</si>
  <si>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</si>
  <si>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</si>
  <si>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</si>
  <si>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</si>
  <si>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</si>
  <si>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</si>
  <si>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</si>
  <si>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</si>
  <si>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</si>
  <si>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</si>
  <si>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</si>
  <si>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</si>
  <si>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</si>
  <si>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</si>
  <si>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</si>
  <si>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</si>
  <si>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</si>
  <si>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</si>
  <si>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</si>
  <si>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</si>
  <si>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</si>
  <si>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</si>
  <si>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</si>
  <si>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</si>
  <si>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</si>
  <si>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</si>
  <si>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</si>
  <si>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</si>
  <si>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</si>
  <si>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</si>
  <si>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</si>
  <si>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</si>
  <si>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</si>
  <si>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</si>
  <si>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</si>
  <si>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</si>
  <si>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</si>
  <si>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</si>
  <si>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</si>
  <si>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</si>
  <si>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</si>
  <si>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</si>
  <si>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</si>
  <si>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</si>
  <si>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</si>
  <si>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</si>
  <si>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</si>
  <si>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</si>
  <si>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</si>
  <si>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</si>
  <si>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</si>
  <si>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</si>
  <si>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</si>
  <si>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</si>
  <si>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</si>
  <si>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</si>
  <si>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</si>
  <si>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</si>
  <si>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</si>
  <si>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</si>
  <si>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</si>
  <si>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</si>
  <si>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</si>
  <si>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</si>
  <si>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</si>
  <si>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</si>
  <si>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</si>
  <si>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</si>
  <si>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</si>
  <si>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</si>
  <si>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</si>
  <si>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</si>
  <si>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</si>
  <si>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</si>
  <si>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</si>
  <si>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</si>
  <si>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</si>
  <si>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</si>
  <si>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</si>
  <si>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</si>
  <si>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</si>
  <si>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</si>
  <si>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</si>
  <si>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</si>
  <si>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</si>
  <si>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</si>
  <si>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</si>
  <si>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</si>
  <si>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</si>
  <si>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</si>
  <si>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</si>
  <si>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</si>
  <si>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</si>
  <si>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</si>
  <si>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</si>
  <si>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</si>
  <si>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</si>
  <si>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</si>
  <si>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</si>
  <si>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</si>
  <si>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</si>
  <si>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</si>
  <si>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</si>
  <si>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</si>
  <si>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</si>
  <si>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</si>
  <si>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</si>
  <si>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</si>
  <si>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</si>
  <si>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</si>
  <si>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</si>
  <si>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</si>
  <si>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</si>
  <si>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</si>
  <si>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</si>
  <si>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</si>
  <si>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</si>
  <si>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</si>
  <si>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</si>
  <si>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</si>
  <si>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</si>
  <si>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</si>
  <si>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</si>
  <si>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</si>
  <si>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</si>
  <si>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</si>
  <si>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</si>
  <si>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</si>
  <si>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</si>
  <si>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</si>
  <si>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</si>
  <si>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</si>
  <si>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</si>
  <si>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</si>
  <si>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</si>
  <si>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</si>
  <si>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</si>
  <si>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</si>
  <si>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</si>
  <si>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</si>
  <si>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</si>
  <si>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</si>
  <si>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</si>
  <si>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</si>
  <si>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</si>
  <si>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</si>
  <si>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</si>
  <si>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</si>
  <si>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</si>
  <si>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</si>
  <si>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</si>
  <si>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</si>
  <si>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</si>
  <si>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</si>
  <si>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</si>
  <si>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</si>
  <si>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</si>
  <si>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</si>
  <si>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</si>
  <si>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</si>
  <si>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</si>
  <si>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</si>
  <si>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</si>
  <si>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</si>
  <si>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</si>
  <si>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</si>
  <si>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</si>
  <si>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</si>
  <si>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</si>
  <si>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</si>
  <si>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</si>
  <si>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</si>
  <si>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</si>
  <si>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</si>
  <si>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</si>
  <si>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</si>
  <si>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</si>
  <si>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</si>
  <si>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</si>
  <si>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</si>
  <si>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</si>
  <si>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</si>
  <si>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</si>
  <si>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</si>
  <si>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</si>
  <si>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</si>
  <si>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</si>
  <si>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</si>
  <si>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</si>
  <si>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</si>
  <si>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</si>
  <si>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</si>
  <si>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</si>
  <si>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</si>
  <si>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</si>
  <si>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</si>
  <si>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</si>
  <si>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</si>
  <si>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</si>
  <si>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</si>
  <si>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</si>
  <si>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</si>
  <si>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</si>
  <si>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</si>
  <si>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</si>
  <si>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</si>
  <si>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</si>
  <si>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</si>
  <si>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</si>
  <si>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</si>
  <si>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</si>
  <si>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</si>
  <si>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</si>
  <si>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</si>
  <si>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</si>
  <si>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</si>
  <si>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</si>
  <si>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</si>
  <si>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</si>
  <si>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</si>
  <si>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</si>
  <si>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</si>
  <si>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</si>
  <si>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</si>
  <si>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</si>
  <si>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</si>
  <si>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</si>
  <si>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</si>
  <si>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</si>
  <si>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</si>
  <si>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</si>
  <si>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</si>
  <si>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</si>
  <si>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</si>
  <si>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</si>
  <si>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</si>
  <si>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</si>
  <si>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</si>
  <si>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</si>
  <si>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</si>
  <si>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</si>
  <si>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</si>
  <si>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</si>
  <si>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</si>
  <si>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</si>
  <si>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</si>
  <si>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</si>
  <si>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</si>
  <si>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</si>
  <si>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</si>
  <si>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</si>
  <si>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</si>
  <si>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</si>
  <si>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</si>
  <si>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</si>
  <si>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</si>
  <si>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</si>
  <si>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</si>
  <si>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</si>
  <si>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</si>
  <si>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</si>
  <si>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</si>
  <si>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</si>
  <si>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</si>
  <si>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</si>
  <si>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</si>
  <si>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</si>
  <si>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</si>
  <si>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</si>
  <si>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</si>
  <si>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</si>
  <si>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</si>
  <si>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</si>
  <si>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</si>
  <si>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</si>
  <si>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</si>
  <si>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</si>
  <si>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</si>
  <si>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</si>
  <si>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</si>
  <si>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</si>
  <si>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</si>
  <si>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</si>
  <si>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</si>
  <si>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</si>
  <si>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</si>
  <si>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</si>
  <si>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</si>
  <si>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</si>
  <si>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</si>
  <si>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</si>
  <si>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</si>
  <si>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</si>
  <si>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</si>
  <si>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</si>
  <si>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</si>
  <si>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</si>
  <si>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</si>
  <si>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</si>
  <si>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</si>
  <si>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</si>
  <si>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</si>
  <si>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</si>
  <si>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</si>
  <si>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</si>
  <si>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</si>
  <si>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</si>
  <si>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</si>
  <si>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</si>
  <si>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</si>
  <si>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</si>
  <si>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</si>
  <si>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</si>
  <si>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</si>
  <si>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</si>
  <si>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</si>
  <si>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</si>
  <si>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</si>
  <si>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</si>
  <si>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</si>
  <si>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</si>
  <si>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</si>
  <si>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</si>
  <si>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</si>
  <si>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</si>
  <si>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</si>
  <si>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</si>
  <si>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</si>
  <si>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</si>
  <si>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</si>
  <si>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</si>
  <si>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</si>
  <si>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</si>
  <si>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</si>
  <si>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</si>
  <si>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</si>
  <si>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</si>
  <si>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</si>
  <si>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</si>
  <si>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</si>
  <si>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</si>
  <si>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</si>
  <si>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</si>
  <si>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</si>
  <si>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</si>
  <si>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</si>
  <si>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</si>
  <si>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</si>
  <si>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</si>
  <si>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</si>
  <si>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</si>
  <si>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</si>
  <si>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</si>
  <si>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</si>
  <si>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</si>
  <si>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</si>
  <si>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</si>
  <si>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</si>
  <si>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</si>
  <si>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</si>
  <si>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</si>
  <si>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</si>
  <si>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</si>
  <si>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</si>
  <si>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</si>
  <si>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</si>
  <si>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</si>
  <si>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</si>
  <si>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</si>
  <si>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</si>
  <si>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</si>
  <si>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</si>
  <si>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</si>
  <si>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</si>
  <si>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</si>
  <si>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</si>
  <si>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</si>
  <si>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</si>
  <si>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</si>
  <si>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</si>
  <si>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</si>
  <si>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</si>
  <si>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</si>
  <si>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</si>
  <si>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</si>
  <si>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</si>
  <si>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</si>
  <si>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</si>
  <si>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</si>
  <si>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</si>
  <si>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</si>
  <si>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</si>
  <si>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</si>
  <si>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</si>
  <si>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</si>
  <si>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</si>
  <si>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</si>
  <si>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</si>
  <si>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</si>
  <si>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</si>
  <si>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</si>
  <si>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</si>
  <si>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</si>
  <si>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</si>
  <si>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</si>
  <si>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</si>
  <si>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</si>
  <si>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</si>
  <si>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</si>
  <si>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</si>
  <si>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</si>
  <si>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</si>
  <si>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</si>
  <si>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</si>
  <si>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</si>
  <si>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</si>
  <si>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</si>
  <si>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</si>
  <si>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</si>
  <si>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</si>
  <si>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</si>
  <si>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</si>
  <si>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</si>
  <si>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</si>
  <si>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</si>
  <si>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</si>
  <si>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</si>
  <si>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</si>
  <si>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</si>
  <si>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</si>
  <si>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</si>
  <si>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</si>
  <si>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</si>
  <si>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</si>
  <si>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</si>
  <si>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</si>
  <si>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</si>
  <si>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</si>
  <si>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</si>
  <si>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</si>
  <si>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</si>
  <si>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</si>
  <si>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</si>
  <si>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</si>
  <si>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</si>
  <si>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</si>
  <si>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</si>
  <si>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</si>
  <si>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</si>
  <si>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</si>
  <si>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</si>
  <si>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</si>
  <si>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</si>
  <si>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</si>
  <si>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</si>
  <si>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</si>
  <si>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</si>
  <si>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</si>
  <si>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</si>
  <si>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</si>
  <si>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</si>
  <si>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</si>
  <si>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</si>
  <si>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</si>
  <si>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</si>
  <si>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</si>
  <si>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</si>
  <si>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</si>
  <si>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</si>
  <si>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</si>
  <si>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</si>
  <si>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</si>
  <si>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</si>
  <si>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</si>
  <si>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</si>
  <si>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</si>
  <si>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</si>
  <si>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</si>
  <si>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</si>
  <si>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</si>
  <si>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</si>
  <si>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</si>
  <si>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</si>
  <si>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</si>
  <si>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</si>
  <si>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</si>
  <si>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</si>
  <si>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</si>
  <si>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</si>
  <si>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</si>
  <si>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</si>
  <si>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</si>
  <si>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</si>
  <si>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</si>
  <si>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</si>
  <si>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</si>
  <si>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</si>
  <si>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</si>
  <si>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</si>
  <si>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</si>
  <si>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</si>
  <si>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</si>
  <si>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</si>
  <si>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</si>
  <si>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</si>
  <si>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</si>
  <si>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</si>
  <si>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</si>
  <si>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</si>
  <si>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</si>
  <si>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</si>
  <si>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</si>
  <si>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</si>
  <si>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</si>
  <si>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</si>
  <si>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</si>
  <si>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</si>
  <si>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</si>
  <si>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</si>
  <si>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</si>
  <si>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</si>
  <si>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</si>
  <si>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</si>
  <si>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</si>
  <si>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</si>
  <si>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</si>
  <si>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</si>
  <si>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</si>
  <si>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</si>
  <si>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</si>
  <si>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</si>
  <si>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</si>
  <si>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</si>
  <si>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</si>
  <si>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</si>
  <si>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</si>
  <si>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</si>
  <si>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</si>
  <si>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</si>
  <si>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</si>
  <si>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</si>
  <si>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</si>
  <si>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</si>
  <si>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</si>
  <si>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</si>
  <si>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</si>
  <si>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</si>
  <si>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</si>
  <si>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</si>
  <si>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</si>
  <si>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</si>
  <si>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</si>
  <si>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</si>
  <si>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</si>
  <si>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</si>
  <si>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</si>
  <si>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</si>
  <si>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</si>
  <si>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</si>
  <si>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</si>
  <si>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</si>
  <si>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</si>
  <si>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</si>
  <si>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</si>
  <si>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</si>
  <si>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</si>
  <si>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</si>
  <si>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</si>
  <si>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</si>
  <si>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</si>
  <si>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</si>
  <si>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</si>
  <si>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</si>
  <si>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</si>
  <si>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</si>
  <si>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</si>
  <si>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</si>
  <si>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</si>
  <si>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</si>
  <si>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</si>
  <si>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</si>
  <si>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</si>
  <si>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</si>
  <si>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</si>
  <si>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</si>
  <si>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</si>
  <si>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</si>
  <si>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</si>
  <si>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</si>
  <si>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</si>
  <si>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</si>
  <si>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</si>
  <si>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</si>
  <si>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</si>
  <si>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</si>
  <si>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</si>
  <si>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</si>
  <si>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</si>
  <si>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</si>
  <si>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</si>
  <si>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</si>
  <si>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</si>
  <si>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</si>
  <si>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</si>
  <si>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</si>
  <si>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</si>
  <si>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</si>
  <si>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</si>
  <si>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</si>
  <si>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</si>
  <si>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</si>
  <si>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</si>
  <si>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</si>
  <si>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</si>
  <si>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</si>
  <si>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</si>
  <si>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</si>
  <si>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</si>
  <si>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</si>
  <si>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</si>
  <si>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</si>
  <si>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</si>
  <si>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</si>
  <si>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</si>
  <si>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</si>
  <si>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</si>
  <si>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</si>
  <si>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</si>
  <si>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</si>
  <si>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</si>
  <si>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</si>
  <si>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</si>
  <si>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</si>
  <si>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</si>
  <si>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</si>
  <si>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</si>
  <si>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</si>
  <si>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</si>
  <si>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</si>
  <si>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</si>
  <si>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</si>
  <si>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</si>
  <si>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</si>
  <si>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</si>
  <si>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</si>
  <si>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</si>
  <si>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</si>
  <si>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</si>
  <si>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</si>
  <si>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</si>
  <si>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</si>
  <si>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</si>
  <si>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</si>
  <si>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</si>
  <si>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</si>
  <si>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</si>
  <si>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</si>
  <si>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</si>
  <si>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</si>
  <si>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</si>
  <si>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</si>
  <si>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</si>
  <si>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</si>
  <si>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</si>
  <si>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</si>
  <si>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</si>
  <si>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</si>
  <si>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</si>
  <si>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</si>
  <si>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</si>
  <si>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</si>
  <si>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</si>
  <si>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</si>
  <si>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</si>
  <si>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</si>
  <si>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</si>
  <si>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</si>
  <si>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</si>
  <si>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</si>
  <si>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</si>
  <si>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</si>
  <si>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</si>
  <si>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</si>
  <si>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</si>
  <si>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</si>
  <si>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</si>
  <si>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</si>
  <si>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</si>
  <si>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</si>
  <si>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</si>
  <si>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</si>
  <si>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</si>
  <si>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</si>
  <si>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</si>
  <si>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</si>
  <si>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</si>
  <si>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</si>
  <si>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</si>
  <si>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</si>
  <si>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</si>
  <si>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</si>
  <si>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</si>
  <si>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</si>
  <si>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</si>
  <si>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</si>
  <si>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</si>
  <si>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</si>
  <si>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</si>
  <si>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</si>
  <si>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</si>
  <si>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</si>
  <si>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</si>
  <si>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</si>
  <si>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</si>
  <si>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</si>
  <si>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</si>
  <si>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</si>
  <si>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</si>
  <si>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</si>
  <si>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</si>
  <si>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</si>
  <si>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</si>
  <si>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</si>
  <si>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</si>
  <si>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</si>
  <si>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</si>
  <si>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</si>
  <si>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</si>
  <si>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</si>
  <si>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</si>
  <si>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</si>
  <si>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</si>
  <si>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</si>
  <si>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</si>
  <si>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</si>
  <si>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</si>
  <si>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</si>
  <si>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</si>
  <si>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</si>
  <si>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</si>
  <si>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</si>
  <si>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</si>
  <si>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</si>
  <si>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</si>
  <si>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</si>
  <si>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</si>
  <si>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</si>
  <si>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</si>
  <si>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</si>
  <si>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</si>
  <si>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</si>
  <si>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</si>
  <si>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</si>
  <si>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</si>
  <si>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</si>
  <si>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</si>
  <si>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</si>
  <si>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</si>
  <si>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</si>
  <si>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</si>
  <si>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</si>
  <si>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</si>
  <si>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</si>
  <si>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</si>
  <si>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</si>
  <si>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</si>
  <si>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</si>
  <si>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</si>
  <si>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</si>
  <si>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</si>
  <si>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</si>
  <si>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</si>
  <si>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</si>
  <si>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</si>
  <si>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</si>
  <si>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</si>
  <si>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</si>
  <si>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</si>
  <si>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</si>
  <si>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</si>
  <si>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</si>
  <si>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</si>
  <si>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</si>
  <si>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</si>
  <si>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</si>
  <si>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</si>
  <si>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</si>
  <si>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</si>
  <si>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</si>
  <si>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</si>
  <si>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</si>
  <si>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</si>
  <si>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</si>
  <si>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</si>
  <si>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</si>
  <si>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</si>
  <si>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</si>
  <si>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</si>
  <si>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</si>
  <si>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</si>
  <si>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</si>
  <si>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</si>
  <si>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</si>
  <si>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</si>
  <si>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</si>
  <si>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</si>
  <si>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</si>
  <si>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</si>
  <si>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</si>
  <si>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</si>
  <si>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</si>
  <si>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</si>
  <si>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</si>
  <si>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</si>
  <si>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</si>
  <si>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</si>
  <si>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</si>
  <si>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</si>
  <si>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</si>
  <si>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</si>
  <si>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</si>
  <si>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</si>
  <si>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</si>
  <si>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</si>
  <si>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</si>
  <si>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</si>
  <si>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</si>
  <si>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</si>
  <si>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</si>
  <si>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</si>
  <si>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</si>
  <si>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</si>
  <si>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</si>
  <si>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</si>
  <si>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</si>
  <si>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</si>
  <si>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</si>
  <si>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</si>
  <si>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</si>
  <si>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</si>
  <si>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</si>
  <si>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</si>
  <si>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</si>
  <si>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</si>
  <si>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</si>
  <si>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</si>
  <si>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</si>
  <si>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</si>
  <si>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</si>
  <si>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</si>
  <si>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</si>
  <si>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</si>
  <si>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</si>
  <si>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</si>
  <si>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</si>
  <si>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</si>
  <si>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</si>
  <si>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</si>
  <si>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</si>
  <si>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</si>
  <si>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</si>
  <si>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</si>
  <si>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</si>
  <si>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</si>
  <si>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</si>
  <si>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</si>
  <si>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</si>
  <si>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</si>
  <si>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</si>
  <si>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</si>
  <si>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</si>
  <si>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</si>
  <si>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</si>
  <si>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</si>
  <si>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</si>
  <si>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</si>
  <si>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</si>
  <si>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</si>
  <si>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</si>
  <si>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</si>
  <si>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</si>
  <si>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</si>
  <si>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</si>
  <si>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</si>
  <si>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</si>
  <si>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</si>
  <si>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</si>
  <si>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</si>
  <si>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</si>
  <si>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</si>
  <si>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</si>
  <si>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</si>
  <si>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</si>
  <si>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</si>
  <si>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</si>
  <si>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</si>
  <si>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</si>
  <si>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</si>
  <si>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</si>
  <si>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</si>
  <si>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</si>
  <si>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</si>
  <si>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</si>
  <si>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</si>
  <si>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</si>
  <si>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</si>
  <si>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</si>
  <si>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</si>
  <si>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</si>
  <si>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</si>
  <si>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</si>
  <si>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</si>
  <si>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</si>
  <si>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</si>
  <si>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</si>
  <si>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</si>
  <si>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</si>
  <si>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</si>
  <si>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</si>
  <si>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</si>
  <si>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</si>
  <si>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</si>
  <si>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</si>
  <si>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</si>
  <si>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</si>
  <si>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</si>
  <si>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</si>
  <si>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</si>
  <si>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</si>
  <si>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</si>
  <si>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</si>
  <si>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</si>
  <si>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</si>
  <si>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</si>
  <si>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</si>
  <si>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</si>
  <si>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</si>
  <si>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</si>
  <si>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</si>
  <si>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</si>
  <si>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</si>
  <si>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</si>
  <si>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</si>
  <si>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</si>
  <si>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</si>
  <si>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</si>
  <si>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</si>
  <si>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</si>
  <si>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</si>
  <si>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</si>
  <si>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</si>
  <si>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</si>
  <si>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</si>
  <si>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</si>
  <si>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</si>
  <si>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</si>
  <si>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</si>
  <si>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</si>
  <si>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</si>
  <si>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</si>
  <si>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</si>
  <si>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</si>
  <si>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</si>
  <si>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</si>
  <si>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</si>
  <si>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</si>
  <si>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</si>
  <si>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</si>
  <si>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</si>
  <si>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</si>
  <si>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</si>
  <si>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</si>
  <si>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</si>
  <si>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</si>
  <si>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</si>
  <si>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</si>
  <si>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</si>
  <si>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</si>
  <si>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</si>
  <si>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</si>
  <si>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</si>
  <si>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</si>
  <si>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</si>
  <si>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</si>
  <si>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</si>
  <si>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</si>
  <si>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</si>
  <si>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</si>
  <si>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</si>
  <si>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</si>
  <si>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</si>
  <si>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</si>
  <si>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</si>
  <si>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</si>
  <si>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</si>
  <si>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</si>
  <si>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</si>
  <si>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</si>
  <si>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</si>
  <si>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</si>
  <si>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</si>
  <si>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</si>
  <si>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</si>
  <si>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</si>
  <si>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</si>
  <si>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</si>
  <si>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</si>
  <si>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</si>
  <si>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</si>
  <si>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</si>
  <si>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</si>
  <si>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</si>
  <si>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</si>
  <si>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</si>
  <si>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</si>
  <si>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</si>
  <si>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</si>
  <si>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</si>
  <si>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</si>
  <si>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</si>
  <si>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</si>
  <si>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</si>
  <si>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</si>
  <si>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</si>
  <si>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</si>
  <si>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</si>
  <si>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</si>
  <si>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</si>
  <si>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</si>
  <si>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</si>
  <si>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</si>
  <si>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</si>
  <si>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</si>
  <si>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</si>
  <si>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</si>
  <si>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</si>
  <si>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</si>
  <si>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</si>
  <si>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</si>
  <si>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</si>
  <si>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</si>
  <si>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</si>
  <si>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</si>
  <si>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</si>
  <si>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</si>
  <si>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</si>
  <si>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</si>
  <si>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</si>
  <si>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</si>
  <si>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</si>
  <si>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</si>
  <si>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</si>
  <si>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</si>
  <si>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</si>
  <si>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</si>
  <si>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</si>
  <si>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</si>
  <si>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</si>
  <si>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</si>
  <si>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</si>
  <si>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</si>
  <si>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</si>
  <si>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</si>
  <si>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</si>
  <si>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</si>
  <si>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</si>
  <si>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</si>
  <si>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</si>
  <si>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</si>
  <si>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</si>
  <si>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</si>
  <si>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</si>
  <si>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</si>
  <si>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</si>
  <si>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</si>
  <si>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</si>
  <si>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</si>
  <si>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</si>
  <si>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</si>
  <si>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</si>
  <si>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</si>
  <si>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</si>
  <si>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</si>
  <si>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</si>
  <si>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</si>
  <si>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</si>
  <si>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</si>
  <si>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</si>
  <si>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</si>
  <si>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</si>
  <si>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</si>
  <si>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</si>
  <si>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</si>
  <si>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</si>
  <si>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</si>
  <si>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</si>
  <si>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</si>
  <si>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</si>
  <si>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</si>
  <si>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</si>
  <si>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</si>
  <si>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</si>
  <si>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</si>
  <si>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</si>
  <si>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</si>
  <si>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</si>
  <si>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</si>
  <si>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</si>
  <si>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</si>
  <si>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</si>
  <si>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</si>
  <si>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</si>
  <si>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</si>
  <si>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</si>
  <si>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</si>
  <si>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</si>
  <si>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</si>
  <si>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</si>
  <si>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</si>
  <si>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</si>
  <si>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</si>
  <si>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</si>
  <si>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</si>
  <si>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</si>
  <si>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</si>
  <si>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</si>
  <si>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</si>
  <si>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</si>
  <si>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</si>
  <si>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</si>
  <si>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</si>
  <si>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</si>
  <si>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</si>
  <si>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</si>
  <si>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</si>
  <si>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</si>
  <si>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</si>
  <si>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</si>
  <si>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</si>
  <si>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</si>
  <si>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</si>
  <si>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</si>
  <si>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</si>
  <si>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</si>
  <si>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</si>
  <si>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</si>
  <si>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</si>
  <si>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</si>
  <si>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</si>
  <si>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</si>
  <si>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</si>
  <si>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</si>
  <si>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</si>
  <si>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</si>
  <si>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</si>
  <si>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</si>
  <si>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</si>
  <si>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</si>
  <si>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</si>
  <si>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</si>
  <si>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</si>
  <si>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</si>
  <si>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</si>
  <si>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</si>
  <si>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</si>
  <si>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</si>
  <si>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</si>
  <si>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</si>
  <si>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</si>
  <si>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</si>
  <si>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</si>
  <si>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</si>
  <si>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</si>
  <si>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</si>
  <si>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</si>
  <si>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</si>
  <si>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</si>
  <si>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</si>
  <si>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</si>
  <si>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</si>
  <si>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</si>
  <si>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</si>
  <si>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</si>
  <si>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</si>
  <si>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</si>
  <si>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</si>
  <si>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</si>
  <si>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</si>
  <si>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</si>
  <si>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</si>
  <si>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</si>
  <si>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</si>
  <si>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</si>
  <si>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</si>
  <si>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</si>
  <si>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</si>
  <si>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</si>
  <si>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</si>
  <si>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</si>
  <si>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</si>
  <si>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</si>
  <si>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</si>
  <si>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</si>
  <si>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</si>
  <si>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</si>
  <si>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</si>
  <si>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</si>
  <si>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</si>
  <si>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</si>
  <si>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</si>
  <si>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</si>
  <si>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</si>
  <si>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</si>
  <si>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</si>
  <si>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</si>
  <si>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</si>
  <si>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</si>
  <si>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</si>
  <si>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</si>
  <si>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</si>
  <si>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</si>
  <si>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</si>
  <si>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</si>
  <si>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</si>
  <si>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</si>
  <si>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</si>
  <si>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</si>
  <si>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</si>
  <si>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</si>
  <si>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</si>
  <si>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</si>
  <si>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</si>
  <si>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</si>
  <si>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</si>
  <si>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</si>
  <si>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</si>
  <si>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</si>
  <si>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</si>
  <si>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</si>
  <si>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</si>
  <si>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</si>
  <si>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</si>
  <si>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</si>
  <si>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</si>
  <si>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</si>
  <si>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</si>
  <si>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</si>
  <si>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</si>
  <si>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</si>
  <si>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</si>
  <si>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</si>
  <si>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</si>
  <si>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</si>
  <si>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</si>
  <si>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</si>
  <si>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</si>
  <si>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</si>
  <si>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</si>
  <si>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</si>
  <si>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</si>
  <si>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</si>
  <si>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</si>
  <si>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</si>
  <si>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</si>
  <si>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</si>
  <si>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</si>
  <si>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</si>
  <si>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</si>
  <si>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</si>
  <si>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</si>
  <si>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</si>
  <si>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</si>
  <si>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</si>
  <si>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</si>
  <si>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</si>
  <si>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</si>
  <si>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</si>
  <si>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</si>
  <si>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</si>
  <si>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</si>
  <si>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</si>
  <si>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</si>
  <si>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</si>
  <si>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</si>
  <si>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</si>
  <si>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</si>
  <si>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</si>
  <si>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</si>
  <si>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</si>
  <si>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</si>
  <si>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</si>
  <si>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</si>
  <si>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</si>
  <si>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</si>
  <si>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</si>
  <si>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</si>
  <si>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</si>
  <si>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</si>
  <si>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</si>
  <si>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</si>
  <si>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</si>
  <si>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</si>
  <si>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</si>
  <si>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</si>
  <si>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</si>
  <si>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</si>
  <si>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</si>
  <si>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</si>
  <si>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</si>
  <si>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</si>
  <si>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</si>
  <si>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</si>
  <si>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</si>
  <si>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</si>
  <si>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</si>
  <si>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</si>
  <si>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</si>
  <si>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</si>
  <si>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</si>
  <si>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</si>
  <si>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</si>
  <si>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</si>
  <si>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</si>
  <si>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</si>
  <si>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</si>
  <si>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</si>
  <si>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</si>
  <si>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</si>
  <si>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</si>
  <si>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</si>
  <si>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</si>
  <si>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</si>
  <si>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</si>
  <si>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</si>
  <si>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</si>
  <si>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</si>
  <si>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</si>
  <si>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</si>
  <si>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</si>
  <si>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</si>
  <si>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</si>
  <si>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</si>
  <si>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</si>
  <si>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</si>
  <si>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</si>
  <si>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</si>
  <si>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</si>
  <si>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</si>
  <si>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</si>
  <si>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</si>
  <si>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</si>
  <si>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</si>
  <si>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</si>
  <si>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</si>
  <si>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</si>
  <si>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</si>
  <si>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</si>
  <si>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</si>
  <si>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</si>
  <si>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</si>
  <si>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</si>
  <si>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</si>
  <si>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</si>
  <si>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</si>
  <si>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</si>
  <si>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</si>
  <si>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</si>
  <si>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</si>
  <si>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</si>
  <si>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</si>
  <si>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</si>
  <si>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</si>
  <si>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</si>
  <si>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</si>
  <si>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</si>
  <si>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</si>
  <si>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</si>
  <si>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</si>
  <si>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</si>
  <si>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</si>
  <si>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</si>
  <si>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</si>
  <si>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</si>
  <si>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</si>
  <si>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</si>
  <si>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</si>
  <si>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</si>
  <si>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</si>
  <si>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</si>
  <si>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</si>
  <si>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</si>
  <si>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</si>
  <si>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</si>
  <si>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</si>
  <si>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</si>
  <si>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</si>
  <si>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</si>
  <si>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</si>
  <si>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</si>
  <si>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</si>
  <si>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</si>
  <si>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</si>
  <si>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</si>
  <si>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</si>
  <si>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</si>
  <si>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</si>
  <si>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</si>
  <si>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</si>
  <si>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</si>
  <si>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</si>
  <si>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</si>
  <si>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</si>
  <si>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</si>
  <si>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</si>
  <si>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</si>
  <si>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</si>
  <si>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</si>
  <si>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</si>
  <si>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</si>
  <si>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</si>
  <si>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</si>
  <si>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</si>
  <si>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</si>
  <si>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</si>
  <si>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</si>
  <si>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</si>
  <si>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</si>
  <si>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</si>
  <si>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</si>
  <si>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</si>
  <si>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</si>
  <si>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</si>
  <si>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</si>
  <si>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</si>
  <si>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</si>
  <si>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</si>
  <si>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</si>
  <si>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</si>
  <si>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</si>
  <si>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</si>
  <si>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</si>
  <si>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</si>
  <si>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</si>
  <si>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</si>
  <si>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</si>
  <si>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</si>
  <si>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</si>
  <si>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</si>
  <si>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</si>
  <si>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</si>
  <si>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</si>
  <si>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</si>
  <si>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</si>
  <si>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</si>
  <si>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</si>
  <si>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</si>
  <si>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</si>
  <si>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</si>
  <si>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</si>
  <si>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</si>
  <si>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</si>
  <si>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</si>
  <si>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</si>
  <si>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</si>
  <si>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</si>
  <si>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</si>
  <si>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</si>
  <si>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</si>
  <si>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</si>
  <si>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</si>
  <si>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</si>
  <si>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</si>
  <si>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</si>
  <si>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</si>
  <si>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</si>
  <si>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</si>
  <si>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</si>
  <si>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</si>
  <si>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</si>
  <si>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</si>
  <si>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</si>
  <si>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</si>
  <si>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</si>
  <si>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</si>
  <si>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</si>
  <si>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</si>
  <si>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</si>
  <si>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</si>
  <si>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</si>
  <si>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</si>
  <si>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</si>
  <si>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</si>
  <si>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</si>
  <si>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</si>
  <si>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</si>
  <si>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</si>
  <si>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</si>
  <si>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</si>
  <si>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</si>
  <si>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</si>
  <si>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</si>
  <si>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</si>
  <si>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</si>
  <si>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</si>
  <si>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</si>
  <si>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</si>
  <si>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</si>
  <si>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</si>
  <si>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</si>
  <si>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</si>
  <si>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</si>
  <si>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</si>
  <si>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</si>
  <si>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</si>
  <si>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</si>
  <si>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</si>
  <si>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</si>
  <si>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</si>
  <si>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</si>
  <si>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</si>
  <si>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</si>
  <si>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</si>
  <si>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</si>
  <si>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</si>
  <si>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</si>
  <si>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</si>
  <si>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</si>
  <si>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</si>
  <si>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</si>
  <si>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</si>
  <si>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</si>
  <si>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</si>
  <si>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</si>
  <si>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</si>
  <si>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</si>
  <si>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</si>
  <si>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</si>
  <si>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</si>
  <si>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</si>
  <si>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</si>
  <si>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</si>
  <si>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</si>
  <si>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</si>
  <si>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</si>
  <si>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</si>
  <si>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</si>
  <si>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</si>
  <si>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</si>
  <si>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</si>
  <si>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</si>
  <si>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</si>
  <si>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</si>
  <si>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</si>
  <si>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</si>
  <si>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</si>
  <si>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</si>
  <si>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</si>
  <si>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</si>
  <si>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</si>
  <si>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</si>
  <si>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</si>
  <si>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</si>
  <si>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</si>
  <si>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</si>
  <si>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</si>
  <si>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</si>
  <si>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</si>
  <si>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</si>
  <si>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</si>
  <si>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</si>
  <si>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</si>
  <si>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</si>
  <si>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</si>
  <si>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</si>
  <si>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</si>
  <si>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</si>
  <si>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</si>
  <si>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</si>
  <si>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</si>
  <si>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</si>
  <si>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</si>
  <si>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</si>
  <si>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</si>
  <si>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</si>
  <si>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</si>
  <si>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</si>
  <si>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</si>
  <si>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</si>
  <si>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</si>
  <si>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</si>
  <si>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</si>
  <si>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</si>
  <si>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</si>
  <si>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</si>
  <si>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</si>
  <si>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</si>
  <si>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</si>
  <si>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</si>
  <si>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</si>
  <si>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</si>
  <si>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</si>
  <si>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</si>
  <si>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</si>
  <si>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</si>
  <si>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</si>
  <si>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</si>
  <si>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</si>
  <si>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</si>
  <si>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</si>
  <si>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</si>
  <si>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</si>
  <si>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</si>
  <si>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</si>
  <si>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</si>
  <si>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</si>
  <si>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</si>
  <si>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</si>
  <si>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</si>
  <si>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</si>
  <si>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</si>
  <si>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</si>
  <si>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</si>
  <si>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</si>
  <si>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</si>
  <si>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</si>
  <si>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</si>
  <si>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</si>
  <si>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</si>
  <si>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</si>
  <si>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</si>
  <si>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</si>
  <si>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</si>
  <si>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</si>
  <si>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</si>
  <si>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</si>
  <si>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</si>
  <si>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</si>
  <si>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</si>
  <si>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</si>
  <si>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</si>
  <si>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</si>
  <si>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</si>
  <si>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</si>
  <si>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</si>
  <si>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</si>
  <si>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</si>
  <si>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</si>
  <si>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</si>
  <si>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</si>
  <si>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</si>
  <si>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</si>
  <si>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</si>
  <si>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</si>
  <si>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</si>
  <si>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</si>
  <si>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</si>
  <si>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</si>
  <si>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</si>
  <si>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</si>
  <si>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</si>
  <si>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</si>
  <si>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</si>
  <si>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</si>
  <si>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</si>
  <si>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</si>
  <si>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</si>
  <si>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</si>
  <si>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</si>
  <si>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</si>
  <si>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</si>
  <si>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</si>
  <si>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</si>
  <si>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</si>
  <si>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</si>
  <si>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</si>
  <si>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</si>
  <si>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</si>
  <si>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</si>
  <si>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</si>
  <si>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</si>
  <si>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</si>
  <si>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</si>
  <si>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</si>
  <si>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</si>
  <si>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</si>
  <si>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</si>
  <si>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</si>
  <si>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</si>
  <si>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</si>
  <si>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</si>
  <si>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</si>
  <si>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</si>
  <si>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</si>
  <si>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</si>
  <si>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</si>
  <si>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</si>
  <si>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</si>
  <si>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</si>
  <si>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</si>
  <si>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</si>
  <si>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</si>
  <si>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</si>
  <si>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</si>
  <si>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</si>
  <si>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</si>
  <si>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</si>
  <si>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</si>
  <si>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</si>
  <si>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</si>
  <si>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</si>
  <si>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</si>
  <si>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</si>
  <si>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</si>
  <si>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</si>
  <si>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</si>
  <si>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</si>
  <si>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</si>
  <si>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</si>
  <si>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</si>
  <si>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</si>
  <si>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</si>
  <si>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</si>
  <si>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</si>
  <si>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</si>
  <si>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</si>
  <si>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</si>
  <si>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</si>
  <si>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</si>
  <si>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</si>
  <si>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</si>
  <si>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</si>
  <si>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</si>
  <si>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</si>
  <si>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</si>
  <si>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</si>
  <si>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</si>
  <si>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</si>
  <si>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</si>
  <si>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</si>
  <si>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</si>
  <si>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</si>
  <si>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</si>
  <si>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</si>
  <si>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</si>
  <si>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</si>
  <si>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</si>
  <si>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</si>
  <si>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</si>
  <si>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</si>
  <si>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</si>
  <si>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</si>
  <si>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</si>
  <si>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</si>
  <si>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</si>
  <si>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</si>
  <si>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</si>
  <si>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</si>
  <si>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</si>
  <si>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</si>
  <si>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</si>
  <si>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</si>
  <si>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</si>
  <si>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</si>
  <si>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</si>
  <si>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</si>
  <si>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</si>
  <si>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</si>
  <si>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</si>
  <si>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</si>
  <si>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</si>
  <si>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</si>
  <si>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</si>
  <si>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</si>
  <si>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</si>
  <si>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</si>
  <si>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</si>
  <si>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</si>
  <si>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</si>
  <si>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</si>
  <si>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</si>
  <si>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</si>
  <si>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</si>
  <si>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</si>
  <si>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</si>
  <si>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</si>
  <si>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</si>
  <si>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</si>
  <si>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</si>
  <si>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</si>
  <si>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</si>
  <si>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</si>
  <si>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</si>
  <si>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</si>
  <si>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</si>
  <si>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</si>
  <si>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</si>
  <si>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</si>
  <si>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</si>
  <si>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</si>
  <si>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</si>
  <si>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</si>
  <si>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</si>
  <si>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</si>
  <si>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</si>
  <si>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</si>
  <si>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</si>
  <si>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</si>
  <si>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</si>
  <si>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</si>
  <si>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</si>
  <si>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</si>
  <si>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</si>
  <si>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</si>
  <si>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</si>
  <si>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</si>
  <si>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</si>
  <si>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</si>
  <si>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</si>
  <si>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</si>
  <si>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</si>
  <si>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</si>
  <si>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</si>
  <si>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</si>
  <si>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</si>
  <si>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</si>
  <si>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</si>
  <si>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</si>
  <si>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</si>
  <si>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</si>
  <si>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</si>
  <si>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</si>
  <si>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</si>
  <si>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</si>
  <si>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</si>
  <si>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</si>
  <si>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</si>
  <si>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</si>
  <si>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</si>
  <si>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</si>
  <si>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</si>
  <si>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</si>
  <si>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</si>
  <si>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</si>
  <si>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</si>
  <si>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</si>
  <si>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</si>
  <si>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</si>
  <si>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</si>
  <si>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</si>
  <si>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</si>
  <si>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</si>
  <si>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</si>
  <si>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</si>
  <si>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</si>
  <si>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</si>
  <si>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</si>
  <si>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</si>
  <si>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</si>
  <si>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</si>
  <si>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</si>
  <si>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</si>
  <si>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</si>
  <si>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</si>
  <si>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</si>
  <si>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</si>
  <si>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</si>
  <si>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</si>
  <si>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</si>
  <si>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</si>
  <si>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</si>
  <si>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</si>
  <si>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</si>
  <si>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</si>
  <si>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</si>
  <si>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</si>
  <si>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</si>
  <si>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</si>
  <si>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</si>
  <si>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</si>
  <si>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</si>
  <si>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</si>
  <si>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</si>
  <si>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</si>
  <si>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</si>
  <si>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</si>
  <si>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</si>
  <si>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</si>
  <si>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</si>
  <si>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</si>
  <si>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</si>
  <si>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</si>
  <si>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</si>
  <si>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</si>
  <si>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</si>
  <si>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</si>
  <si>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</si>
  <si>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</si>
  <si>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</si>
  <si>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</si>
  <si>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</si>
  <si>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</si>
  <si>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</si>
  <si>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</si>
  <si>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</si>
  <si>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</si>
  <si>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</si>
  <si>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</si>
  <si>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</si>
  <si>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</si>
  <si>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</si>
  <si>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</si>
  <si>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</si>
  <si>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</si>
  <si>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</si>
  <si>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</si>
  <si>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</si>
  <si>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</si>
  <si>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</si>
  <si>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</si>
  <si>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</si>
  <si>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</si>
  <si>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</si>
  <si>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</si>
  <si>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</si>
  <si>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</si>
  <si>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</si>
  <si>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</si>
  <si>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</si>
  <si>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</si>
  <si>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</si>
  <si>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</si>
  <si>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</si>
  <si>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</si>
  <si>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</si>
  <si>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</si>
  <si>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</si>
  <si>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</si>
  <si>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</si>
  <si>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</si>
  <si>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</si>
  <si>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</si>
  <si>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</si>
  <si>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</si>
  <si>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</si>
  <si>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</si>
  <si>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</si>
  <si>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</si>
  <si>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</si>
  <si>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</si>
  <si>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</si>
  <si>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</si>
  <si>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</si>
  <si>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</si>
  <si>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</si>
  <si>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</si>
  <si>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</si>
  <si>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</si>
  <si>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</si>
  <si>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</si>
  <si>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</si>
  <si>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</si>
  <si>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</si>
  <si>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</si>
  <si>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</si>
  <si>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</si>
  <si>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</si>
  <si>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</si>
  <si>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</si>
  <si>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</si>
  <si>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</si>
  <si>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</si>
  <si>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</si>
  <si>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</si>
  <si>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</si>
  <si>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</si>
  <si>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</si>
  <si>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</si>
  <si>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</si>
  <si>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</si>
  <si>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</si>
  <si>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</si>
  <si>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</si>
  <si>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</si>
  <si>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</si>
  <si>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</si>
  <si>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</si>
  <si>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</si>
  <si>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</si>
  <si>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</si>
  <si>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</si>
  <si>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</si>
  <si>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</si>
  <si>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</si>
  <si>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</si>
  <si>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</si>
  <si>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</si>
  <si>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</si>
  <si>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</si>
  <si>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</si>
  <si>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</si>
  <si>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</si>
  <si>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</si>
  <si>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</si>
  <si>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</si>
  <si>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</si>
  <si>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</si>
  <si>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</si>
  <si>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</si>
  <si>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</si>
  <si>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</si>
  <si>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</si>
  <si>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</si>
  <si>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</si>
  <si>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</si>
  <si>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</si>
  <si>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</si>
  <si>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</si>
  <si>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</si>
  <si>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</si>
  <si>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</si>
  <si>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</si>
  <si>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</si>
  <si>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</si>
  <si>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</si>
  <si>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</si>
  <si>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</si>
  <si>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</si>
  <si>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</si>
  <si>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</si>
  <si>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</si>
  <si>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</si>
  <si>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</si>
  <si>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</si>
  <si>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</si>
  <si>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</si>
  <si>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</si>
  <si>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</si>
  <si>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</si>
  <si>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</si>
  <si>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</si>
  <si>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</si>
  <si>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</si>
  <si>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</si>
  <si>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</si>
  <si>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</si>
  <si>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</si>
  <si>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</si>
  <si>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</si>
  <si>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</si>
  <si>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</si>
  <si>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</si>
  <si>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</si>
  <si>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</si>
  <si>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</si>
  <si>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</si>
  <si>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</si>
  <si>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</si>
  <si>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</si>
  <si>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</si>
  <si>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</si>
  <si>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</si>
  <si>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</si>
  <si>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</si>
  <si>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</si>
  <si>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</si>
  <si>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</si>
  <si>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</si>
  <si>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</si>
  <si>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</si>
  <si>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</si>
  <si>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</si>
  <si>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</si>
  <si>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</si>
  <si>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</si>
  <si>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</si>
  <si>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</si>
  <si>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</si>
  <si>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</si>
  <si>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</si>
  <si>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</si>
  <si>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</si>
  <si>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</si>
  <si>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</si>
  <si>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</si>
  <si>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</si>
  <si>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</si>
  <si>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</si>
  <si>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</si>
  <si>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</si>
  <si>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</si>
  <si>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</si>
  <si>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</si>
  <si>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</si>
  <si>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</si>
  <si>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</si>
  <si>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</si>
  <si>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</si>
  <si>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</si>
  <si>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</si>
  <si>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</si>
  <si>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</si>
  <si>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</si>
  <si>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</si>
  <si>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</si>
  <si>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</si>
  <si>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</si>
  <si>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</si>
  <si>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</si>
  <si>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</si>
  <si>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</si>
  <si>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</si>
  <si>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</si>
  <si>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</si>
  <si>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</si>
  <si>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</si>
  <si>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</si>
  <si>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</si>
  <si>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</si>
  <si>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</si>
  <si>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</si>
  <si>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</si>
  <si>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</si>
  <si>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</si>
  <si>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</si>
  <si>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</si>
  <si>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</si>
  <si>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</si>
  <si>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</si>
  <si>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</si>
  <si>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</si>
  <si>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</si>
  <si>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</si>
  <si>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</si>
  <si>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</si>
  <si>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</si>
  <si>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</si>
  <si>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</si>
  <si>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</si>
  <si>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</si>
  <si>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</si>
  <si>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</si>
  <si>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</si>
  <si>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</si>
  <si>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</si>
  <si>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</si>
  <si>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</si>
  <si>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</si>
  <si>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</si>
  <si>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</si>
  <si>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</si>
  <si>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</si>
  <si>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</si>
  <si>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</si>
  <si>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</si>
  <si>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</si>
  <si>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</si>
  <si>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</si>
  <si>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</si>
  <si>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</si>
  <si>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</si>
  <si>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</si>
  <si>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</si>
  <si>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</si>
  <si>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</si>
  <si>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</si>
  <si>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</si>
  <si>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</si>
  <si>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</si>
  <si>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</si>
  <si>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</si>
  <si>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</si>
  <si>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</si>
  <si>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</si>
  <si>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</si>
  <si>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</si>
  <si>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</si>
  <si>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</si>
  <si>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</si>
  <si>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</si>
  <si>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</si>
  <si>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</si>
  <si>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</si>
  <si>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</si>
  <si>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</si>
  <si>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</si>
  <si>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</si>
  <si>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</si>
  <si>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</si>
  <si>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</si>
  <si>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</si>
  <si>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</si>
  <si>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</si>
  <si>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</si>
  <si>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</si>
  <si>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</si>
  <si>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</si>
  <si>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</si>
  <si>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</si>
  <si>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</si>
  <si>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</si>
  <si>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</si>
  <si>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</si>
  <si>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</si>
  <si>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</si>
  <si>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</si>
  <si>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</si>
  <si>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</si>
  <si>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</si>
  <si>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</si>
  <si>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</si>
  <si>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</si>
  <si>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</si>
  <si>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</si>
  <si>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</si>
  <si>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</si>
  <si>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</si>
  <si>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</si>
  <si>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</si>
  <si>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</si>
  <si>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</si>
  <si>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</si>
  <si>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</si>
  <si>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</si>
  <si>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</si>
  <si>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</si>
  <si>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</si>
  <si>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</si>
  <si>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</si>
  <si>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</si>
  <si>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</si>
  <si>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</si>
  <si>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</si>
  <si>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</si>
  <si>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</si>
  <si>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</si>
  <si>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</si>
  <si>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</si>
  <si>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</si>
  <si>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</si>
  <si>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</si>
  <si>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</si>
  <si>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</si>
  <si>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</si>
  <si>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</si>
  <si>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</si>
  <si>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</si>
  <si>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</si>
  <si>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</si>
  <si>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</si>
  <si>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</si>
  <si>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</si>
  <si>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</si>
  <si>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</si>
  <si>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</si>
  <si>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</si>
  <si>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</si>
  <si>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</si>
  <si>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</si>
  <si>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</si>
  <si>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</si>
  <si>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</si>
  <si>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</si>
  <si>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</si>
  <si>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</si>
  <si>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</si>
  <si>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</si>
  <si>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</si>
  <si>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</si>
  <si>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</si>
  <si>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</si>
  <si>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</si>
  <si>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</si>
  <si>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</si>
  <si>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</si>
  <si>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</si>
  <si>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</si>
  <si>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</si>
  <si>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</si>
  <si>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</si>
  <si>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</si>
  <si>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</si>
  <si>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</si>
  <si>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</si>
  <si>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</si>
  <si>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</si>
  <si>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</si>
  <si>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</si>
  <si>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</si>
  <si>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</si>
  <si>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</si>
  <si>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</si>
  <si>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</si>
  <si>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</si>
  <si>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</si>
  <si>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</si>
  <si>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</si>
  <si>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</si>
  <si>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</si>
  <si>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</si>
  <si>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</si>
  <si>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</si>
  <si>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</si>
  <si>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</si>
  <si>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</si>
  <si>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</si>
  <si>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</si>
  <si>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</si>
  <si>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</si>
  <si>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</si>
  <si>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</si>
  <si>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</si>
  <si>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</si>
  <si>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</si>
  <si>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</si>
  <si>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</si>
  <si>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</si>
  <si>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</si>
  <si>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</si>
  <si>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</si>
  <si>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</si>
  <si>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</si>
  <si>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</si>
  <si>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</si>
  <si>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</si>
  <si>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</si>
  <si>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</si>
  <si>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</si>
  <si>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</si>
  <si>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</si>
  <si>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</si>
  <si>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</si>
  <si>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</si>
  <si>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</si>
  <si>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</si>
  <si>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</si>
  <si>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</si>
  <si>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</si>
  <si>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</si>
  <si>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</si>
  <si>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</si>
  <si>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</si>
  <si>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</si>
  <si>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</si>
  <si>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</si>
  <si>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</si>
  <si>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</si>
  <si>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</si>
  <si>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</si>
  <si>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</si>
  <si>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</si>
  <si>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</si>
  <si>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</si>
  <si>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</si>
  <si>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</si>
  <si>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</si>
  <si>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</si>
  <si>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</si>
  <si>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</si>
  <si>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</si>
  <si>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</si>
  <si>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</si>
  <si>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</si>
  <si>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</si>
  <si>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</si>
  <si>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</si>
  <si>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</si>
  <si>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</si>
  <si>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</si>
  <si>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</si>
  <si>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</si>
  <si>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</si>
  <si>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</si>
  <si>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</si>
  <si>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</si>
  <si>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</si>
  <si>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</si>
  <si>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</si>
  <si>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</si>
  <si>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</si>
  <si>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</si>
  <si>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</si>
  <si>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</si>
  <si>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</si>
  <si>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</si>
  <si>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</si>
  <si>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</si>
  <si>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</si>
  <si>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</si>
  <si>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</si>
  <si>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</si>
  <si>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</si>
  <si>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</si>
  <si>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</si>
  <si>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</si>
  <si>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</si>
  <si>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</si>
  <si>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</si>
  <si>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</si>
  <si>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</si>
  <si>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</si>
  <si>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</si>
  <si>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</si>
  <si>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</si>
  <si>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</si>
  <si>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</si>
  <si>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</si>
  <si>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</si>
  <si>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</si>
  <si>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</si>
  <si>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</si>
  <si>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</si>
  <si>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</si>
  <si>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</si>
  <si>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</si>
  <si>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</si>
  <si>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</si>
  <si>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</si>
  <si>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</si>
  <si>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</si>
  <si>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</si>
  <si>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</si>
  <si>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</si>
  <si>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</si>
  <si>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</si>
  <si>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</si>
  <si>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</si>
  <si>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</si>
  <si>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</si>
  <si>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</si>
  <si>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</si>
  <si>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</si>
  <si>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</si>
  <si>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</si>
  <si>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</si>
  <si>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</si>
  <si>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</si>
  <si>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</si>
  <si>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</si>
  <si>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</si>
  <si>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</si>
  <si>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</si>
  <si>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</si>
  <si>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</si>
  <si>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</si>
  <si>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</si>
  <si>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</si>
  <si>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</si>
  <si>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</si>
  <si>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</si>
  <si>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</si>
  <si>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</si>
  <si>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</si>
  <si>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</si>
  <si>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</si>
  <si>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</si>
  <si>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</si>
  <si>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</si>
  <si>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</si>
  <si>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</si>
  <si>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</si>
  <si>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</si>
  <si>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</si>
  <si>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</si>
  <si>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</si>
  <si>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</si>
  <si>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</si>
  <si>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</si>
  <si>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</si>
  <si>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</si>
  <si>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</si>
  <si>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</si>
  <si>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</si>
  <si>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</si>
  <si>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</si>
  <si>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</si>
  <si>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</si>
  <si>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</si>
  <si>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</si>
  <si>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</si>
  <si>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</si>
  <si>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</si>
  <si>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</si>
  <si>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</si>
  <si>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</si>
  <si>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</si>
  <si>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</si>
  <si>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</si>
  <si>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</si>
  <si>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</si>
  <si>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</si>
  <si>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</si>
  <si>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</si>
  <si>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</si>
  <si>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</si>
  <si>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</si>
  <si>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</si>
  <si>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</si>
  <si>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</si>
  <si>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</si>
  <si>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</si>
  <si>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</si>
  <si>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</si>
  <si>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</si>
  <si>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</si>
  <si>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</si>
  <si>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</si>
  <si>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</si>
  <si>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</si>
  <si>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</si>
  <si>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</si>
  <si>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</si>
  <si>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</si>
  <si>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</si>
  <si>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</si>
  <si>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</si>
  <si>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</si>
  <si>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</si>
  <si>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</si>
  <si>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</si>
  <si>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</si>
  <si>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</si>
  <si>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</si>
  <si>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</si>
  <si>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</si>
  <si>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</si>
  <si>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</si>
  <si>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</si>
  <si>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</si>
  <si>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</si>
  <si>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</si>
  <si>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</si>
  <si>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</si>
  <si>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</si>
  <si>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</si>
  <si>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</si>
  <si>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</si>
  <si>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</si>
  <si>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</si>
  <si>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</si>
  <si>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</si>
  <si>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</si>
  <si>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</si>
  <si>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</si>
  <si>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</si>
  <si>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</si>
  <si>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</si>
  <si>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</si>
  <si>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</si>
  <si>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</si>
  <si>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</si>
  <si>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</si>
  <si>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</si>
  <si>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</si>
  <si>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</si>
  <si>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</si>
  <si>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</si>
  <si>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</si>
  <si>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</si>
  <si>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</si>
  <si>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</si>
  <si>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</si>
  <si>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</si>
  <si>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</si>
  <si>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</si>
  <si>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</si>
  <si>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</si>
  <si>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</si>
  <si>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</si>
  <si>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</si>
  <si>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</si>
  <si>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</si>
  <si>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</si>
  <si>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</si>
  <si>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</si>
  <si>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</si>
  <si>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</si>
  <si>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</si>
  <si>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</si>
  <si>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</si>
  <si>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</si>
  <si>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</si>
  <si>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</si>
  <si>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</si>
  <si>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</si>
  <si>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</si>
  <si>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</si>
  <si>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</si>
  <si>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</si>
  <si>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</si>
  <si>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</si>
  <si>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</si>
  <si>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</si>
  <si>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</si>
  <si>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</si>
  <si>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</si>
  <si>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</si>
  <si>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</si>
  <si>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</si>
  <si>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</si>
  <si>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</si>
  <si>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</si>
  <si>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</si>
  <si>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</si>
  <si>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</si>
  <si>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</si>
  <si>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</si>
  <si>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</si>
  <si>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</si>
  <si>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</si>
  <si>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</si>
  <si>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</si>
  <si>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</si>
  <si>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</si>
  <si>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</si>
  <si>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</si>
  <si>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</si>
  <si>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</si>
  <si>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</si>
  <si>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</si>
  <si>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</si>
  <si>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</si>
  <si>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</si>
  <si>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</si>
  <si>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</si>
  <si>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</si>
  <si>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</si>
  <si>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</si>
  <si>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</si>
  <si>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</si>
  <si>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</si>
  <si>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</si>
  <si>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</si>
  <si>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</si>
  <si>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</si>
  <si>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</si>
  <si>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</si>
  <si>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</si>
  <si>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</si>
  <si>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</si>
  <si>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</si>
  <si>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</si>
  <si>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</si>
  <si>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</si>
  <si>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</si>
  <si>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</si>
  <si>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</si>
  <si>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</si>
  <si>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</si>
  <si>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</si>
  <si>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</si>
  <si>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</si>
  <si>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</si>
  <si>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</si>
  <si>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</si>
  <si>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</si>
  <si>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</si>
  <si>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</si>
  <si>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</si>
  <si>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</si>
  <si>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</si>
  <si>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</si>
  <si>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</si>
  <si>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</si>
  <si>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</si>
  <si>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</si>
  <si>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</si>
  <si>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</si>
  <si>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</si>
  <si>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</si>
  <si>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</si>
  <si>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</si>
  <si>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</si>
  <si>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</si>
  <si>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</si>
  <si>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</si>
  <si>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</si>
  <si>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</si>
  <si>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</si>
  <si>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</si>
  <si>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</si>
  <si>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</si>
  <si>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</si>
  <si>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</si>
  <si>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</si>
  <si>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</si>
  <si>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</si>
  <si>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</si>
  <si>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</si>
  <si>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</si>
  <si>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</si>
  <si>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</si>
  <si>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</si>
  <si>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</si>
  <si>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</si>
  <si>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</si>
  <si>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</si>
  <si>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</si>
  <si>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</si>
  <si>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</si>
  <si>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</si>
  <si>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</si>
  <si>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</si>
  <si>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</si>
  <si>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</si>
  <si>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</si>
  <si>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</si>
  <si>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</si>
  <si>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</si>
  <si>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</si>
  <si>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</si>
  <si>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</si>
  <si>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</si>
  <si>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</si>
  <si>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</si>
  <si>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</si>
  <si>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</si>
  <si>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</si>
  <si>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</si>
  <si>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</si>
  <si>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</si>
  <si>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</si>
  <si>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</si>
  <si>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</si>
  <si>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</si>
  <si>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</si>
  <si>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</si>
  <si>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</si>
  <si>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</si>
  <si>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</si>
  <si>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</si>
  <si>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</si>
  <si>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</si>
  <si>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</si>
  <si>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</si>
  <si>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</si>
  <si>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</si>
  <si>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</si>
  <si>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</si>
  <si>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</si>
  <si>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</si>
  <si>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</si>
  <si>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</si>
  <si>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</si>
  <si>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</si>
  <si>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</si>
  <si>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</si>
  <si>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</si>
  <si>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</si>
  <si>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</si>
  <si>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</si>
  <si>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</si>
  <si>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</si>
  <si>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</si>
  <si>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</si>
  <si>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</si>
  <si>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</si>
  <si>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</si>
  <si>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</si>
  <si>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</si>
  <si>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</si>
  <si>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</si>
  <si>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</si>
  <si>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</si>
  <si>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</si>
  <si>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</si>
  <si>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</si>
  <si>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</si>
  <si>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</si>
  <si>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</si>
  <si>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</si>
  <si>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</si>
  <si>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</si>
  <si>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</si>
  <si>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</si>
  <si>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</si>
  <si>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</si>
  <si>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</si>
  <si>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</si>
  <si>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</si>
  <si>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</si>
  <si>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</si>
  <si>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</si>
  <si>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</si>
  <si>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</si>
  <si>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</si>
  <si>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</si>
  <si>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</si>
  <si>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</si>
  <si>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</si>
  <si>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</si>
  <si>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</si>
  <si>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</si>
  <si>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</si>
  <si>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</si>
  <si>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</si>
  <si>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</si>
  <si>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</si>
  <si>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</si>
  <si>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</si>
  <si>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</si>
  <si>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</si>
  <si>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</si>
  <si>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</si>
  <si>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</si>
  <si>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</si>
  <si>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</si>
  <si>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</si>
  <si>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</si>
  <si>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</si>
  <si>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</si>
  <si>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</si>
  <si>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</si>
  <si>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</si>
  <si>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</si>
  <si>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</si>
  <si>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</si>
  <si>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</si>
  <si>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</si>
  <si>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</si>
  <si>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</si>
  <si>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</si>
  <si>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</si>
  <si>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</si>
  <si>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</si>
  <si>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</si>
  <si>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</si>
  <si>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</si>
  <si>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</si>
  <si>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</si>
  <si>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</si>
  <si>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</si>
  <si>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</si>
  <si>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</si>
  <si>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</si>
  <si>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</si>
  <si>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</si>
  <si>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</si>
  <si>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</si>
  <si>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</si>
  <si>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</si>
  <si>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</si>
  <si>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</si>
  <si>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</si>
  <si>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</si>
  <si>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</si>
  <si>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</si>
  <si>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</si>
  <si>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</si>
  <si>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</si>
  <si>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</si>
  <si>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</si>
  <si>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</si>
  <si>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</si>
  <si>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</si>
  <si>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</si>
  <si>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</si>
  <si>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</si>
  <si>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</si>
  <si>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</si>
  <si>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</si>
  <si>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</si>
  <si>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</si>
  <si>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</si>
  <si>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</si>
  <si>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</si>
  <si>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</si>
  <si>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</si>
  <si>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</si>
  <si>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</si>
  <si>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</si>
  <si>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</si>
  <si>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</si>
  <si>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</si>
  <si>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</si>
  <si>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</si>
  <si>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</si>
  <si>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</si>
  <si>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</si>
  <si>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</si>
  <si>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</si>
  <si>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</si>
  <si>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</si>
  <si>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</si>
  <si>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</si>
  <si>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</si>
  <si>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</si>
  <si>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</si>
  <si>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</si>
  <si>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</si>
  <si>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</si>
  <si>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</si>
  <si>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</si>
  <si>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</si>
  <si>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</si>
  <si>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</si>
  <si>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</si>
  <si>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</si>
  <si>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</si>
  <si>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</si>
  <si>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</si>
  <si>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</si>
  <si>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</si>
  <si>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</si>
  <si>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</si>
  <si>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</si>
  <si>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</si>
  <si>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</si>
  <si>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</si>
  <si>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</si>
  <si>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</si>
  <si>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</si>
  <si>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</si>
  <si>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</si>
  <si>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</si>
  <si>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</si>
  <si>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</si>
  <si>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</si>
  <si>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</si>
  <si>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</si>
  <si>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</si>
  <si>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</si>
  <si>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</si>
  <si>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</si>
  <si>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</si>
  <si>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</si>
  <si>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</si>
  <si>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</si>
  <si>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</si>
  <si>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</si>
  <si>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</si>
  <si>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</si>
  <si>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</si>
  <si>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</si>
  <si>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</si>
  <si>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</si>
  <si>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</si>
  <si>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</si>
  <si>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</si>
  <si>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</si>
  <si>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</si>
  <si>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</si>
  <si>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</si>
  <si>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</si>
  <si>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</si>
  <si>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</si>
  <si>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</si>
  <si>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</si>
  <si>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</si>
  <si>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</si>
  <si>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</si>
  <si>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</si>
  <si>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</si>
  <si>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</si>
  <si>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</si>
  <si>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</si>
  <si>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</si>
  <si>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</si>
  <si>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</si>
  <si>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</si>
  <si>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</si>
  <si>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</si>
  <si>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</si>
  <si>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</si>
  <si>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</si>
  <si>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</si>
  <si>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</si>
  <si>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</si>
  <si>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</si>
  <si>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</si>
  <si>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</si>
  <si>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</si>
  <si>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</si>
  <si>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</si>
  <si>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</si>
  <si>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</si>
  <si>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</si>
  <si>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</si>
  <si>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</si>
  <si>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</si>
  <si>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</si>
  <si>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</si>
  <si>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</si>
  <si>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</si>
  <si>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</si>
  <si>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</si>
  <si>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</si>
  <si>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</si>
  <si>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</si>
  <si>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</si>
  <si>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</si>
  <si>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</si>
  <si>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</si>
  <si>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</si>
  <si>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</si>
  <si>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</si>
  <si>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</si>
  <si>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</si>
  <si>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</si>
  <si>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</si>
  <si>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</si>
  <si>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</si>
  <si>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</si>
  <si>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</si>
  <si>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</si>
  <si>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</si>
  <si>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</si>
  <si>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</si>
  <si>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</si>
  <si>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</si>
  <si>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</si>
  <si>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</si>
  <si>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</si>
  <si>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</si>
  <si>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</si>
  <si>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</si>
  <si>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</si>
  <si>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</si>
  <si>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</si>
  <si>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</si>
  <si>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</si>
  <si>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</si>
  <si>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</si>
  <si>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</si>
  <si>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</si>
  <si>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</si>
  <si>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</si>
  <si>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</si>
  <si>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</si>
  <si>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</si>
  <si>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</si>
  <si>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</si>
  <si>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</si>
  <si>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</si>
  <si>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</si>
  <si>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</si>
  <si>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</si>
  <si>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</si>
  <si>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</si>
  <si>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</si>
  <si>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</si>
  <si>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</si>
  <si>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</si>
  <si>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</si>
  <si>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</si>
  <si>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</si>
  <si>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</si>
  <si>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</si>
  <si>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</si>
  <si>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</si>
  <si>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</si>
  <si>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</si>
  <si>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</si>
  <si>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</si>
  <si>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</si>
  <si>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</si>
  <si>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</si>
  <si>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</si>
  <si>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</si>
  <si>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</si>
  <si>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</si>
  <si>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</si>
  <si>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</si>
  <si>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</si>
  <si>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</si>
  <si>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</si>
  <si>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</si>
  <si>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</si>
  <si>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</si>
  <si>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</si>
  <si>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</si>
  <si>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</si>
  <si>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</si>
  <si>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</si>
  <si>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</si>
  <si>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</si>
  <si>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</si>
  <si>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</si>
  <si>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</si>
  <si>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</si>
  <si>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</si>
  <si>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</si>
  <si>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</si>
  <si>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</si>
  <si>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</si>
  <si>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</si>
  <si>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</si>
  <si>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</si>
  <si>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</si>
  <si>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</si>
  <si>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</si>
  <si>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</si>
  <si>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</si>
  <si>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</si>
  <si>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</si>
  <si>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</si>
  <si>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</si>
  <si>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</si>
  <si>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</si>
  <si>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</si>
  <si>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</si>
  <si>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</si>
  <si>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</si>
  <si>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</si>
  <si>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</si>
  <si>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</si>
  <si>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</si>
  <si>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</si>
  <si>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</si>
  <si>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</si>
  <si>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</si>
  <si>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</si>
  <si>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</si>
  <si>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</si>
  <si>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</si>
  <si>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</si>
  <si>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</si>
  <si>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</si>
  <si>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</si>
  <si>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</si>
  <si>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</si>
  <si>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</si>
  <si>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</si>
  <si>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</si>
  <si>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</si>
  <si>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</si>
  <si>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</si>
  <si>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</si>
  <si>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</si>
  <si>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</si>
  <si>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</si>
  <si>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</si>
  <si>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</si>
  <si>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</si>
  <si>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</si>
  <si>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</si>
  <si>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</si>
  <si>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</si>
  <si>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</si>
  <si>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</si>
  <si>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</si>
  <si>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</si>
  <si>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</si>
  <si>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</si>
  <si>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</si>
  <si>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</si>
  <si>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</si>
  <si>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</si>
  <si>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</si>
  <si>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</si>
  <si>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</si>
  <si>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</si>
  <si>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</si>
  <si>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</si>
  <si>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</si>
  <si>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</si>
  <si>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</si>
  <si>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</si>
  <si>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</si>
  <si>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</si>
  <si>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</si>
  <si>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</si>
  <si>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</si>
  <si>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</si>
  <si>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</si>
  <si>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</si>
  <si>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</si>
  <si>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</si>
  <si>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</si>
  <si>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</si>
  <si>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</si>
  <si>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</si>
  <si>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</si>
  <si>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</si>
  <si>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</si>
  <si>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</si>
  <si>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</si>
  <si>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</si>
  <si>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</si>
  <si>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</si>
  <si>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</si>
  <si>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</si>
  <si>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</si>
  <si>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</si>
  <si>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</si>
  <si>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</si>
  <si>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</si>
  <si>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</si>
  <si>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</si>
  <si>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</si>
  <si>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</si>
  <si>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</si>
  <si>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</si>
  <si>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</si>
  <si>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</si>
  <si>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</si>
  <si>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</si>
  <si>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</si>
  <si>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</si>
  <si>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</si>
  <si>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</si>
  <si>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</si>
  <si>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</si>
  <si>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</si>
  <si>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</si>
  <si>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</si>
  <si>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</si>
  <si>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</si>
  <si>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</si>
  <si>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</si>
  <si>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</si>
  <si>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</si>
  <si>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</si>
  <si>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</si>
  <si>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</si>
  <si>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</si>
  <si>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</si>
  <si>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</si>
  <si>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</si>
  <si>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</si>
  <si>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</si>
  <si>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</si>
  <si>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</si>
  <si>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</si>
  <si>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</si>
  <si>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</si>
  <si>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</si>
  <si>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</si>
  <si>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</si>
  <si>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</si>
  <si>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</si>
  <si>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</si>
  <si>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</si>
  <si>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</si>
  <si>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</si>
  <si>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</si>
  <si>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</si>
  <si>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</si>
  <si>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</si>
  <si>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</si>
  <si>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</si>
  <si>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</si>
  <si>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</si>
  <si>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</si>
  <si>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</si>
  <si>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</si>
  <si>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</si>
  <si>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</si>
  <si>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</si>
  <si>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</si>
  <si>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</si>
  <si>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</si>
  <si>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</si>
  <si>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</si>
  <si>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</si>
  <si>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</si>
  <si>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</si>
  <si>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</si>
  <si>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</si>
  <si>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</si>
  <si>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</si>
  <si>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</si>
  <si>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</si>
  <si>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</si>
  <si>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</si>
  <si>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</si>
  <si>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</si>
  <si>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</si>
  <si>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</si>
  <si>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</si>
  <si>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</si>
  <si>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</si>
  <si>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</si>
  <si>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</si>
  <si>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</si>
  <si>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</si>
  <si>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</si>
  <si>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</si>
  <si>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</si>
  <si>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</si>
  <si>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</si>
  <si>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</si>
  <si>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</si>
  <si>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</si>
  <si>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</si>
  <si>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</si>
  <si>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</si>
  <si>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</si>
  <si>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</si>
  <si>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</si>
  <si>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</si>
  <si>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</si>
  <si>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</si>
  <si>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</si>
  <si>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</si>
  <si>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</si>
  <si>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</si>
  <si>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</si>
  <si>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</si>
  <si>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</si>
  <si>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</si>
  <si>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</si>
  <si>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</si>
  <si>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</si>
  <si>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</si>
  <si>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</si>
  <si>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</si>
  <si>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</si>
  <si>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</si>
  <si>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</si>
  <si>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</si>
  <si>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</si>
  <si>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</si>
  <si>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</si>
  <si>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</si>
  <si>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</si>
  <si>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</si>
  <si>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</si>
  <si>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</si>
  <si>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</si>
  <si>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</si>
  <si>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</si>
  <si>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</si>
  <si>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</si>
  <si>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</si>
  <si>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</si>
  <si>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</si>
  <si>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</si>
  <si>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</si>
  <si>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</si>
  <si>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</si>
  <si>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</si>
  <si>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</si>
  <si>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</si>
  <si>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</si>
  <si>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</si>
  <si>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</si>
  <si>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</si>
  <si>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</si>
  <si>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</si>
  <si>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</si>
  <si>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</si>
  <si>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</si>
  <si>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</si>
  <si>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</si>
  <si>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</si>
  <si>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</si>
  <si>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</si>
  <si>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</si>
  <si>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</si>
  <si>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</si>
  <si>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</si>
  <si>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</si>
  <si>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</si>
  <si>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</si>
  <si>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</si>
  <si>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</si>
  <si>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</si>
  <si>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</si>
  <si>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</si>
  <si>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</si>
  <si>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</si>
  <si>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</si>
  <si>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</si>
  <si>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</si>
  <si>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</si>
  <si>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</si>
  <si>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</si>
  <si>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</si>
  <si>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</si>
  <si>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</si>
  <si>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</si>
  <si>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</si>
  <si>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</si>
  <si>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</si>
  <si>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</si>
  <si>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</si>
  <si>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</si>
  <si>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</si>
  <si>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</si>
  <si>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</si>
  <si>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</si>
  <si>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</si>
  <si>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</si>
  <si>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</si>
  <si>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</si>
  <si>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</si>
  <si>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</si>
  <si>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</si>
  <si>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</si>
  <si>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</si>
  <si>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</si>
  <si>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</si>
  <si>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</si>
  <si>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</si>
  <si>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</si>
  <si>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</si>
  <si>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</si>
  <si>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</si>
  <si>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</si>
  <si>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</si>
  <si>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</si>
  <si>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</si>
  <si>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</si>
  <si>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</si>
  <si>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</si>
  <si>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</si>
  <si>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</si>
  <si>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</si>
  <si>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</si>
  <si>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</si>
  <si>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</si>
  <si>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</si>
  <si>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</si>
  <si>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</si>
  <si>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</si>
  <si>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</si>
  <si>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</si>
  <si>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</si>
  <si>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</si>
  <si>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</si>
  <si>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</si>
  <si>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</si>
  <si>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</si>
  <si>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</si>
  <si>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</si>
  <si>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</si>
  <si>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</si>
  <si>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</si>
  <si>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</si>
  <si>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</si>
  <si>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</si>
  <si>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</si>
  <si>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</si>
  <si>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</si>
  <si>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</si>
  <si>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</si>
  <si>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</si>
  <si>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</si>
  <si>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</si>
  <si>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</si>
  <si>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</si>
  <si>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</si>
  <si>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</si>
  <si>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</si>
  <si>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</si>
  <si>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</si>
  <si>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</si>
  <si>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</si>
  <si>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</si>
  <si>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</si>
  <si>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</si>
  <si>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</si>
  <si>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</si>
  <si>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</si>
  <si>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</si>
  <si>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</si>
  <si>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</si>
  <si>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</si>
  <si>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</si>
  <si>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</si>
  <si>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</si>
  <si>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</si>
  <si>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</si>
  <si>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</si>
  <si>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</si>
  <si>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</si>
  <si>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</si>
  <si>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</si>
  <si>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</si>
  <si>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</si>
  <si>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</si>
  <si>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</si>
  <si>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</si>
  <si>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</si>
  <si>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</si>
  <si>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</si>
  <si>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</si>
  <si>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</si>
  <si>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</si>
  <si>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</si>
  <si>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</si>
  <si>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</si>
  <si>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</si>
  <si>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</si>
  <si>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</si>
  <si>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</si>
  <si>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</si>
  <si>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</si>
  <si>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</si>
  <si>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</si>
  <si>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</si>
  <si>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</si>
  <si>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</si>
  <si>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</si>
  <si>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</si>
  <si>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</si>
  <si>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</si>
  <si>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</si>
  <si>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</si>
  <si>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</si>
  <si>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</si>
  <si>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</si>
  <si>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</si>
  <si>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</si>
  <si>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</si>
  <si>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</si>
  <si>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</si>
  <si>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</si>
  <si>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</si>
  <si>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</si>
  <si>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</si>
  <si>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</si>
  <si>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</si>
  <si>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</si>
  <si>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</si>
  <si>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</si>
  <si>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</si>
  <si>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</si>
  <si>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</si>
  <si>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</si>
  <si>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</si>
  <si>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</si>
  <si>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</si>
  <si>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</si>
  <si>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</si>
  <si>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</si>
  <si>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</si>
  <si>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</si>
  <si>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</si>
  <si>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</si>
  <si>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</si>
  <si>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</si>
  <si>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</si>
  <si>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</si>
  <si>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</si>
  <si>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</si>
  <si>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</si>
  <si>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</si>
  <si>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</si>
  <si>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</si>
  <si>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</si>
  <si>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</si>
  <si>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</si>
  <si>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</si>
  <si>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</si>
  <si>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</si>
  <si>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</si>
  <si>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</si>
  <si>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</si>
  <si>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</si>
  <si>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</si>
  <si>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</si>
  <si>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</si>
  <si>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</si>
  <si>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</si>
  <si>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</si>
  <si>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</si>
  <si>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</si>
  <si>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</si>
  <si>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</si>
  <si>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</si>
  <si>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</si>
  <si>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</si>
  <si>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</si>
  <si>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</si>
  <si>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</si>
  <si>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</si>
  <si>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</si>
  <si>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</si>
  <si>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</si>
  <si>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</si>
  <si>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</si>
  <si>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</si>
  <si>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</si>
  <si>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</si>
  <si>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</si>
  <si>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</si>
  <si>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</si>
  <si>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</si>
  <si>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</si>
  <si>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</si>
  <si>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</si>
  <si>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</si>
  <si>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</si>
  <si>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</si>
  <si>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</si>
  <si>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</si>
  <si>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</si>
  <si>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</si>
  <si>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</si>
  <si>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</si>
  <si>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</si>
  <si>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</si>
  <si>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</si>
  <si>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</si>
  <si>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</si>
  <si>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</si>
  <si>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</si>
  <si>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</si>
  <si>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</si>
  <si>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</si>
  <si>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</si>
  <si>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</si>
  <si>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</si>
  <si>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</si>
  <si>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</si>
  <si>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</si>
  <si>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</si>
  <si>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</si>
  <si>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</si>
  <si>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</si>
  <si>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</si>
  <si>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</si>
  <si>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</si>
  <si>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</si>
  <si>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</si>
  <si>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</si>
  <si>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</si>
  <si>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</si>
  <si>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</si>
  <si>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</si>
  <si>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</si>
  <si>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</si>
  <si>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</si>
  <si>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</si>
  <si>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</si>
  <si>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</si>
  <si>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</si>
  <si>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</si>
  <si>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</si>
  <si>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</si>
  <si>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</si>
  <si>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</si>
  <si>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</si>
  <si>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</si>
  <si>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</si>
  <si>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</si>
  <si>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</si>
  <si>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</si>
  <si>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</si>
  <si>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</si>
  <si>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</si>
  <si>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</si>
  <si>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</si>
  <si>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</si>
  <si>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</si>
  <si>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</si>
  <si>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</si>
  <si>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</si>
  <si>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</si>
  <si>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</si>
  <si>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</si>
  <si>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</si>
  <si>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</si>
  <si>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</si>
  <si>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</si>
  <si>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</si>
  <si>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</si>
  <si>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</si>
  <si>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</si>
  <si>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</si>
  <si>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</si>
  <si>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</si>
  <si>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</si>
  <si>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</si>
  <si>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</si>
  <si>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</si>
  <si>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</si>
  <si>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</si>
  <si>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</si>
  <si>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</si>
  <si>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</si>
  <si>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</si>
  <si>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</si>
  <si>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</si>
  <si>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</si>
  <si>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</si>
  <si>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</si>
  <si>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</si>
  <si>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</si>
  <si>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</si>
  <si>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</si>
  <si>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</si>
  <si>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</si>
  <si>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</si>
  <si>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</si>
  <si>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</si>
  <si>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</si>
  <si>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</si>
  <si>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</si>
  <si>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</si>
  <si>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</si>
  <si>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</si>
  <si>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</si>
  <si>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</si>
  <si>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</si>
  <si>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</si>
  <si>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</si>
  <si>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</si>
  <si>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</si>
  <si>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</si>
  <si>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</si>
  <si>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</si>
  <si>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</si>
  <si>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</si>
  <si>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</si>
  <si>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</si>
  <si>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</si>
  <si>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</si>
  <si>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</si>
  <si>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</si>
  <si>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</si>
  <si>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</si>
  <si>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</si>
  <si>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</si>
  <si>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</si>
  <si>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</si>
  <si>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</si>
  <si>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</si>
  <si>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</si>
  <si>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</si>
  <si>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</si>
  <si>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</si>
  <si>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</si>
  <si>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</si>
  <si>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</si>
  <si>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</si>
  <si>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</si>
  <si>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</si>
  <si>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</si>
  <si>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</si>
  <si>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</si>
  <si>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</si>
  <si>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</si>
  <si>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</si>
  <si>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</si>
  <si>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</si>
  <si>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</si>
  <si>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</si>
  <si>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</si>
  <si>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</si>
  <si>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</si>
  <si>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</si>
  <si>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</si>
  <si>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</si>
  <si>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</si>
  <si>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</si>
  <si>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</si>
  <si>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</si>
  <si>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</si>
  <si>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</si>
  <si>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</si>
  <si>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</si>
  <si>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</si>
  <si>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</si>
  <si>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</si>
  <si>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</si>
  <si>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</si>
  <si>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</si>
  <si>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</si>
  <si>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</si>
  <si>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</si>
  <si>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</si>
  <si>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</si>
  <si>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</si>
  <si>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</si>
  <si>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</si>
  <si>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</si>
  <si>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</si>
  <si>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</si>
  <si>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</si>
  <si>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</si>
  <si>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</si>
  <si>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</si>
  <si>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</si>
  <si>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</si>
  <si>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</si>
  <si>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</si>
  <si>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</si>
  <si>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</si>
  <si>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</si>
  <si>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</si>
  <si>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</si>
  <si>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</si>
  <si>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</si>
  <si>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</si>
  <si>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</si>
  <si>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</si>
  <si>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</si>
  <si>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</si>
  <si>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</si>
  <si>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</si>
  <si>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</si>
  <si>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</si>
  <si>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</si>
  <si>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</si>
  <si>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</si>
  <si>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</si>
  <si>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</si>
  <si>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</si>
  <si>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</si>
  <si>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</si>
  <si>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</si>
  <si>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</si>
  <si>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</si>
  <si>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</si>
  <si>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</si>
  <si>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</si>
  <si>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</si>
  <si>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</si>
  <si>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</si>
  <si>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</si>
  <si>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</si>
  <si>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</si>
  <si>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</si>
  <si>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</si>
  <si>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</si>
  <si>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</si>
  <si>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</si>
  <si>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</si>
  <si>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</si>
  <si>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</si>
  <si>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</si>
  <si>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</si>
  <si>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</si>
  <si>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</si>
  <si>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</si>
  <si>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</si>
  <si>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</si>
  <si>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</si>
  <si>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</si>
  <si>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</si>
  <si>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</si>
  <si>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</si>
  <si>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</si>
  <si>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</si>
  <si>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</si>
  <si>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</si>
  <si>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</si>
  <si>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</si>
  <si>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</si>
  <si>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</si>
  <si>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</si>
  <si>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</si>
  <si>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</si>
  <si>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</si>
  <si>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</si>
  <si>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</si>
  <si>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</si>
  <si>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</si>
  <si>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</si>
  <si>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</si>
  <si>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</si>
  <si>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</si>
  <si>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</si>
  <si>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</si>
  <si>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</si>
  <si>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</si>
  <si>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</si>
  <si>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</si>
  <si>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</si>
  <si>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</si>
  <si>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</si>
  <si>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</si>
  <si>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</si>
  <si>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</si>
  <si>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</si>
  <si>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</si>
  <si>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</si>
  <si>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</si>
  <si>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</si>
  <si>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</si>
  <si>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</si>
  <si>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</si>
  <si>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</si>
  <si>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</si>
  <si>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</si>
  <si>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</si>
  <si>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</si>
  <si>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</si>
  <si>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</si>
  <si>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</si>
  <si>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</si>
  <si>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</si>
  <si>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</si>
  <si>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</si>
  <si>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</si>
  <si>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</si>
  <si>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</si>
  <si>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</si>
  <si>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</si>
  <si>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</si>
  <si>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</si>
  <si>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</si>
  <si>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</si>
  <si>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</si>
  <si>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</si>
  <si>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</si>
  <si>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</si>
  <si>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</si>
  <si>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</si>
  <si>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</si>
  <si>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</si>
  <si>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</si>
  <si>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</si>
  <si>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</si>
  <si>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</si>
  <si>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</si>
  <si>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</si>
  <si>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</si>
  <si>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</si>
  <si>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</si>
  <si>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</si>
  <si>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</si>
  <si>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</si>
  <si>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</si>
  <si>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</si>
  <si>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</si>
  <si>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</si>
  <si>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</si>
  <si>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</si>
  <si>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</si>
  <si>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</si>
  <si>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</si>
  <si>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</si>
  <si>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</si>
  <si>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</si>
  <si>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</si>
  <si>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</si>
  <si>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</si>
  <si>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</si>
  <si>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</si>
  <si>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</si>
  <si>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</si>
  <si>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</si>
  <si>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</si>
  <si>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</si>
  <si>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</si>
  <si>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</si>
  <si>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</si>
  <si>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</si>
  <si>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</si>
  <si>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</si>
  <si>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</si>
  <si>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</si>
  <si>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</si>
  <si>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</si>
  <si>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</si>
  <si>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</si>
  <si>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</si>
  <si>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</si>
  <si>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</si>
  <si>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</si>
  <si>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</si>
  <si>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</si>
  <si>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</si>
  <si>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</si>
  <si>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</si>
  <si>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</si>
  <si>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</si>
  <si>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</si>
  <si>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</si>
  <si>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</si>
  <si>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</si>
  <si>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</si>
  <si>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</si>
  <si>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</si>
  <si>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</si>
  <si>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</si>
  <si>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</si>
  <si>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</si>
  <si>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</si>
  <si>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</si>
  <si>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</si>
  <si>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</si>
  <si>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</si>
  <si>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</si>
  <si>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</si>
  <si>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</si>
  <si>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</si>
  <si>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</si>
  <si>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</si>
  <si>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</si>
  <si>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</si>
  <si>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</si>
  <si>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</si>
  <si>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</si>
  <si>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</si>
  <si>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</si>
  <si>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</si>
  <si>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</si>
  <si>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</si>
  <si>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</si>
  <si>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</si>
  <si>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</si>
  <si>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</si>
  <si>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</si>
  <si>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</si>
  <si>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</si>
  <si>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</si>
  <si>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</si>
  <si>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</si>
  <si>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</si>
  <si>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</si>
  <si>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</si>
  <si>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</si>
  <si>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</si>
  <si>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</si>
  <si>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</si>
  <si>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</si>
  <si>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</si>
  <si>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</si>
  <si>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</si>
  <si>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</si>
  <si>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</si>
  <si>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</si>
  <si>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</si>
  <si>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</si>
  <si>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</si>
  <si>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</si>
  <si>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</si>
  <si>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</si>
  <si>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</si>
  <si>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</si>
  <si>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</si>
  <si>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</si>
  <si>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</si>
  <si>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</si>
  <si>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</si>
  <si>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</si>
  <si>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</si>
  <si>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</si>
  <si>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</si>
  <si>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</si>
  <si>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</si>
  <si>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</si>
  <si>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</si>
  <si>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</si>
  <si>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</si>
  <si>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</si>
  <si>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</si>
  <si>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</si>
  <si>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</si>
  <si>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</si>
  <si>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</si>
  <si>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</si>
  <si>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</si>
  <si>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</si>
  <si>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</si>
  <si>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</si>
  <si>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</si>
  <si>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</si>
  <si>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</si>
  <si>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</si>
  <si>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</si>
  <si>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</si>
  <si>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</si>
  <si>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</si>
  <si>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</si>
  <si>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</si>
  <si>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</si>
  <si>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</si>
  <si>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</si>
  <si>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</si>
  <si>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</si>
  <si>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</si>
  <si>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</si>
  <si>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</si>
  <si>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</si>
  <si>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</si>
  <si>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</si>
  <si>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</si>
  <si>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</si>
  <si>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</si>
  <si>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</si>
  <si>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</si>
  <si>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</si>
  <si>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</si>
  <si>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</si>
  <si>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</si>
  <si>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</si>
  <si>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</si>
  <si>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</si>
  <si>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</si>
  <si>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</si>
  <si>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</si>
  <si>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</si>
  <si>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</si>
  <si>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</si>
  <si>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</si>
  <si>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</si>
  <si>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</si>
  <si>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</si>
  <si>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</si>
  <si>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</si>
  <si>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</si>
  <si>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</si>
  <si>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</si>
  <si>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</si>
  <si>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</si>
  <si>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</si>
  <si>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</si>
  <si>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</si>
  <si>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</si>
  <si>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</si>
  <si>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</si>
  <si>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</si>
  <si>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</si>
  <si>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</si>
  <si>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</si>
  <si>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</si>
  <si>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</si>
  <si>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</si>
  <si>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</si>
  <si>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</si>
  <si>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</si>
  <si>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</si>
  <si>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</si>
  <si>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</si>
  <si>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</si>
  <si>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</si>
  <si>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</si>
  <si>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</si>
  <si>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</si>
  <si>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</si>
  <si>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</si>
  <si>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</si>
  <si>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</si>
  <si>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</si>
  <si>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</si>
  <si>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</si>
  <si>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</si>
  <si>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</si>
  <si>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</si>
  <si>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</si>
  <si>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</si>
  <si>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</si>
  <si>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</si>
  <si>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</si>
  <si>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</si>
  <si>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</si>
  <si>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</si>
  <si>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</si>
  <si>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</si>
  <si>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</si>
  <si>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</si>
  <si>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</si>
  <si>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</si>
  <si>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</si>
  <si>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</si>
  <si>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</si>
  <si>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</si>
  <si>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</si>
  <si>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</si>
  <si>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</si>
  <si>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</si>
  <si>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</si>
  <si>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</si>
  <si>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</si>
  <si>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</si>
  <si>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</si>
  <si>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</si>
  <si>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</si>
  <si>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</si>
  <si>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</si>
  <si>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</si>
  <si>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</si>
  <si>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</si>
  <si>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</si>
  <si>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</si>
  <si>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</si>
  <si>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</si>
  <si>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</si>
  <si>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</si>
  <si>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</si>
  <si>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</si>
  <si>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</si>
  <si>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</si>
  <si>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</si>
  <si>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</si>
  <si>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</si>
  <si>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</si>
  <si>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</si>
  <si>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</si>
  <si>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</si>
  <si>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</si>
  <si>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</si>
  <si>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</si>
  <si>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</si>
  <si>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</si>
  <si>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</si>
  <si>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</si>
  <si>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</si>
  <si>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</si>
  <si>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</si>
  <si>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</si>
  <si>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</si>
  <si>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</si>
  <si>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</si>
  <si>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</si>
  <si>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</si>
  <si>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</si>
  <si>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</si>
  <si>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</si>
  <si>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</si>
  <si>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</si>
  <si>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</si>
  <si>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</si>
  <si>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</si>
  <si>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</si>
  <si>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</si>
  <si>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</si>
  <si>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</si>
  <si>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</si>
  <si>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</si>
  <si>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</si>
  <si>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</si>
  <si>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</si>
  <si>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</si>
  <si>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</si>
  <si>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</si>
  <si>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</si>
  <si>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</si>
  <si>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</si>
  <si>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</si>
  <si>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</si>
  <si>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</si>
  <si>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</si>
  <si>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</si>
  <si>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</si>
  <si>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</si>
  <si>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</si>
  <si>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</si>
  <si>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</si>
  <si>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</si>
  <si>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</si>
  <si>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</si>
  <si>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</si>
  <si>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</si>
  <si>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</si>
  <si>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</si>
  <si>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</si>
  <si>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</si>
  <si>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</si>
  <si>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</si>
  <si>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</si>
  <si>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</si>
  <si>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</si>
  <si>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</si>
  <si>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</si>
  <si>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</si>
  <si>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</si>
  <si>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</si>
  <si>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</si>
  <si>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</si>
  <si>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</si>
  <si>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</si>
  <si>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</si>
  <si>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</si>
  <si>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</si>
  <si>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</si>
  <si>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</si>
  <si>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</si>
  <si>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</si>
  <si>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</si>
  <si>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</si>
  <si>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</si>
  <si>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</si>
  <si>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</si>
  <si>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</si>
  <si>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</si>
  <si>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</si>
  <si>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</si>
  <si>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</si>
  <si>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</si>
  <si>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</si>
  <si>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</si>
  <si>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</si>
  <si>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</si>
  <si>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</si>
  <si>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</si>
  <si>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</si>
  <si>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</si>
  <si>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</si>
  <si>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</si>
  <si>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</si>
  <si>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</si>
  <si>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</si>
  <si>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</si>
  <si>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</si>
  <si>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</si>
  <si>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</si>
  <si>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</si>
  <si>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</si>
  <si>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</si>
  <si>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</si>
  <si>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</si>
  <si>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</si>
  <si>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</si>
  <si>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</si>
  <si>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</si>
  <si>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</si>
  <si>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</si>
  <si>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</si>
  <si>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</si>
  <si>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</si>
  <si>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</si>
  <si>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</si>
  <si>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</si>
  <si>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</si>
  <si>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</si>
  <si>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</si>
  <si>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</si>
  <si>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</si>
  <si>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</si>
  <si>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</si>
  <si>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</si>
  <si>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</si>
  <si>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</si>
  <si>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</si>
  <si>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</si>
  <si>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</si>
  <si>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</si>
  <si>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</si>
  <si>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</si>
  <si>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</si>
  <si>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</si>
  <si>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</si>
  <si>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</si>
  <si>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</si>
  <si>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</si>
  <si>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</si>
  <si>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</si>
  <si>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</si>
  <si>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</si>
  <si>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</si>
  <si>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</si>
  <si>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</si>
  <si>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</si>
  <si>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</si>
  <si>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</si>
  <si>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</si>
  <si>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</si>
  <si>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</si>
  <si>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</si>
  <si>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</si>
  <si>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</si>
  <si>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</si>
  <si>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</si>
  <si>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</si>
  <si>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</si>
  <si>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</si>
  <si>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</si>
  <si>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</si>
  <si>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</si>
  <si>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</si>
  <si>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</si>
  <si>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</si>
  <si>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</si>
  <si>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</si>
  <si>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</si>
  <si>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</si>
  <si>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</si>
  <si>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</si>
  <si>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</si>
  <si>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</si>
  <si>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</si>
  <si>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</si>
  <si>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</si>
  <si>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</si>
  <si>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</si>
  <si>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</si>
  <si>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</si>
  <si>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</si>
  <si>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</si>
  <si>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</si>
  <si>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</si>
  <si>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</si>
  <si>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</si>
  <si>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</si>
  <si>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</si>
  <si>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</si>
  <si>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</si>
  <si>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</si>
  <si>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</si>
  <si>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</si>
  <si>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</si>
  <si>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</si>
  <si>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</si>
  <si>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</si>
  <si>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</si>
  <si>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</si>
  <si>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</si>
  <si>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</si>
  <si>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</si>
  <si>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</si>
  <si>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</si>
  <si>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</si>
  <si>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</si>
  <si>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</si>
  <si>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</si>
  <si>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</si>
  <si>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</si>
  <si>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</si>
  <si>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</si>
  <si>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</si>
  <si>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</si>
  <si>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</si>
  <si>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</si>
  <si>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</si>
  <si>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</si>
  <si>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</si>
  <si>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</si>
  <si>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</si>
  <si>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</si>
  <si>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</si>
  <si>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</si>
  <si>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</si>
  <si>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</si>
  <si>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</si>
  <si>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</si>
  <si>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</si>
  <si>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</si>
  <si>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</si>
  <si>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</si>
  <si>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</si>
  <si>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</si>
  <si>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</si>
  <si>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</si>
  <si>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</si>
  <si>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</si>
  <si>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</si>
  <si>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</si>
  <si>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</si>
  <si>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</si>
  <si>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</si>
  <si>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</si>
  <si>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</si>
  <si>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</si>
  <si>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</si>
  <si>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</si>
  <si>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</si>
  <si>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</si>
  <si>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</si>
  <si>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</si>
  <si>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</si>
  <si>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</si>
  <si>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</si>
  <si>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</si>
  <si>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</si>
  <si>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</si>
  <si>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</si>
  <si>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</si>
  <si>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</si>
  <si>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</si>
  <si>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</si>
  <si>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</si>
  <si>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</si>
  <si>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</si>
  <si>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</si>
  <si>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</si>
  <si>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</si>
  <si>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</si>
  <si>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</si>
  <si>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</si>
  <si>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</si>
  <si>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</si>
  <si>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</si>
  <si>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</si>
  <si>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</si>
  <si>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</si>
  <si>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</si>
  <si>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</si>
  <si>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</si>
  <si>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</si>
  <si>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</si>
  <si>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</si>
  <si>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</si>
  <si>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</si>
  <si>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</si>
  <si>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</si>
  <si>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</si>
  <si>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</si>
  <si>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</si>
  <si>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</si>
  <si>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</si>
  <si>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</si>
  <si>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</si>
  <si>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</si>
  <si>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</si>
  <si>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</si>
  <si>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</si>
  <si>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</si>
  <si>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</si>
  <si>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</si>
  <si>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</si>
  <si>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</si>
  <si>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</si>
  <si>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</si>
  <si>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</si>
  <si>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</si>
  <si>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</si>
  <si>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</si>
  <si>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</si>
  <si>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</si>
  <si>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</si>
  <si>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</si>
  <si>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</si>
  <si>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</si>
  <si>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</si>
  <si>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</si>
  <si>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</si>
  <si>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</si>
  <si>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</si>
  <si>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</si>
  <si>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</si>
  <si>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</si>
  <si>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</si>
  <si>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</si>
  <si>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</si>
  <si>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</si>
  <si>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</si>
  <si>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</si>
  <si>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</si>
  <si>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</si>
  <si>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</si>
  <si>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</si>
  <si>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</si>
  <si>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</si>
  <si>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</si>
  <si>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</si>
  <si>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</si>
  <si>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</si>
  <si>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</si>
  <si>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</si>
  <si>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</si>
  <si>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</si>
  <si>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</si>
  <si>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</si>
  <si>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</si>
  <si>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</si>
  <si>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</si>
  <si>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</si>
  <si>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</si>
  <si>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</si>
  <si>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</si>
  <si>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</si>
  <si>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</si>
  <si>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</si>
  <si>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</si>
  <si>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</si>
  <si>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</si>
  <si>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</si>
  <si>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</si>
  <si>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</si>
  <si>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</si>
  <si>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</si>
  <si>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</si>
  <si>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</si>
  <si>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</si>
  <si>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</si>
  <si>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</si>
  <si>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</si>
  <si>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</si>
  <si>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</si>
  <si>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</si>
  <si>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</si>
  <si>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</si>
  <si>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</si>
  <si>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</si>
  <si>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</si>
  <si>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</si>
  <si>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</si>
  <si>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</si>
  <si>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</si>
  <si>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</si>
  <si>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</si>
  <si>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</si>
  <si>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</si>
  <si>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</si>
  <si>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</si>
  <si>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</si>
  <si>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</si>
  <si>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</si>
  <si>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</si>
  <si>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</si>
  <si>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</si>
  <si>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</si>
  <si>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</si>
  <si>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</si>
  <si>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</si>
  <si>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</si>
  <si>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</si>
  <si>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</si>
  <si>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</si>
  <si>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</si>
  <si>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</si>
  <si>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</si>
  <si>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</si>
  <si>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</si>
  <si>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</si>
  <si>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</si>
  <si>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</si>
  <si>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</si>
  <si>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</si>
  <si>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</si>
  <si>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</si>
  <si>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</si>
  <si>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</si>
  <si>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</si>
  <si>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</si>
  <si>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</si>
  <si>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</si>
  <si>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</si>
  <si>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</si>
  <si>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</si>
  <si>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</si>
  <si>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</si>
  <si>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</si>
  <si>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</si>
  <si>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</si>
  <si>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</si>
  <si>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</si>
  <si>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</si>
  <si>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</si>
  <si>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</si>
  <si>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</si>
  <si>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</si>
  <si>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</si>
  <si>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</si>
  <si>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</si>
  <si>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</si>
  <si>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</si>
  <si>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</si>
  <si>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</si>
  <si>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</si>
  <si>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</si>
  <si>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</si>
  <si>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</si>
  <si>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</si>
  <si>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</si>
  <si>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</si>
  <si>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</si>
  <si>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</si>
  <si>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</si>
  <si>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</si>
  <si>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</si>
  <si>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</si>
  <si>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</si>
  <si>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</si>
  <si>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</si>
  <si>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</si>
  <si>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</si>
  <si>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</si>
  <si>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</si>
  <si>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</si>
  <si>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</si>
  <si>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</si>
  <si>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</si>
  <si>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</si>
  <si>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</si>
  <si>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</si>
  <si>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</si>
  <si>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</si>
  <si>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</si>
  <si>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</si>
  <si>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</si>
  <si>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</si>
  <si>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</si>
  <si>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</si>
  <si>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</si>
  <si>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</si>
  <si>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</si>
  <si>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</si>
  <si>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</si>
  <si>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</si>
  <si>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</si>
  <si>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</si>
  <si>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</si>
  <si>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</si>
  <si>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</si>
  <si>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</si>
  <si>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</si>
  <si>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</si>
  <si>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</si>
  <si>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</si>
  <si>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</si>
  <si>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</si>
  <si>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</si>
  <si>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</si>
  <si>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</si>
  <si>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</si>
  <si>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</si>
  <si>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</si>
  <si>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</si>
  <si>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</si>
  <si>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</si>
  <si>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</si>
  <si>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</si>
  <si>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</si>
  <si>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</si>
  <si>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</si>
  <si>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</si>
  <si>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</si>
  <si>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</si>
  <si>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</si>
  <si>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</si>
  <si>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</si>
  <si>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</si>
  <si>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</si>
  <si>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</si>
  <si>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</si>
  <si>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</si>
  <si>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</si>
  <si>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</si>
  <si>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</si>
  <si>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</si>
  <si>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</si>
  <si>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</si>
  <si>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</si>
  <si>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</si>
  <si>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</si>
  <si>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</si>
  <si>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</si>
  <si>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</si>
  <si>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</si>
  <si>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</si>
  <si>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</si>
  <si>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</si>
  <si>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</si>
  <si>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</si>
  <si>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</si>
  <si>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</si>
  <si>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</si>
  <si>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</si>
  <si>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</si>
  <si>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</si>
  <si>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</si>
  <si>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</si>
  <si>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</si>
  <si>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</si>
  <si>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</si>
  <si>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</si>
  <si>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</si>
  <si>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</si>
  <si>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</si>
  <si>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</si>
  <si>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</si>
  <si>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</si>
  <si>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</si>
  <si>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</si>
  <si>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</si>
  <si>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</si>
  <si>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</si>
  <si>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</si>
  <si>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</si>
  <si>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</si>
  <si>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</si>
  <si>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</si>
  <si>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</si>
  <si>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</si>
  <si>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</si>
  <si>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</si>
  <si>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</si>
  <si>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</si>
  <si>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</si>
  <si>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</si>
  <si>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</si>
  <si>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</si>
  <si>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</si>
  <si>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</si>
  <si>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</si>
  <si>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</si>
  <si>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</si>
  <si>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</si>
  <si>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</si>
  <si>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</si>
  <si>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</si>
  <si>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</si>
  <si>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</si>
  <si>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</si>
  <si>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</si>
  <si>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</si>
  <si>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</si>
  <si>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</si>
  <si>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</si>
  <si>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</si>
  <si>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</si>
  <si>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</si>
  <si>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</si>
  <si>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</si>
  <si>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</si>
  <si>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</si>
  <si>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</si>
  <si>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</si>
  <si>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</si>
  <si>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</si>
  <si>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</si>
  <si>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</si>
  <si>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</si>
  <si>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</si>
  <si>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</si>
  <si>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</si>
  <si>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</si>
  <si>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</si>
  <si>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</si>
  <si>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</si>
  <si>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</si>
  <si>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</si>
  <si>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</si>
  <si>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</si>
  <si>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</si>
  <si>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</si>
  <si>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</si>
  <si>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</si>
  <si>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</si>
  <si>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</si>
  <si>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</si>
  <si>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</si>
  <si>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</si>
  <si>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</si>
  <si>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</si>
  <si>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</si>
  <si>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</si>
  <si>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</si>
  <si>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</si>
  <si>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</si>
  <si>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</si>
  <si>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</si>
  <si>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</si>
  <si>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</si>
  <si>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</si>
  <si>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</si>
  <si>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</si>
  <si>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</si>
  <si>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</si>
  <si>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</si>
  <si>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</si>
  <si>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</si>
  <si>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</si>
  <si>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</si>
  <si>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</si>
  <si>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</si>
  <si>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</si>
  <si>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</si>
  <si>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</si>
  <si>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</si>
  <si>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</si>
  <si>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</si>
  <si>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</si>
  <si>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</si>
  <si>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</si>
  <si>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</si>
  <si>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</si>
  <si>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</si>
  <si>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</si>
  <si>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</si>
  <si>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</si>
  <si>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</si>
  <si>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</si>
  <si>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</si>
  <si>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</si>
  <si>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</si>
  <si>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</si>
  <si>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</si>
  <si>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</si>
  <si>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</si>
  <si>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</si>
  <si>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</si>
  <si>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</si>
  <si>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</si>
  <si>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</si>
  <si>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</si>
  <si>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</si>
  <si>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</si>
  <si>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</si>
  <si>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</si>
  <si>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</si>
  <si>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</si>
  <si>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</si>
  <si>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</si>
  <si>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</si>
  <si>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</si>
  <si>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</si>
  <si>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</si>
  <si>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</si>
  <si>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</si>
  <si>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</si>
  <si>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</si>
  <si>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</si>
  <si>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</si>
  <si>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</si>
  <si>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</si>
  <si>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</si>
  <si>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</si>
  <si>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</si>
  <si>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</si>
  <si>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</si>
  <si>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</si>
  <si>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</si>
  <si>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</si>
  <si>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</si>
  <si>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</si>
  <si>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</si>
  <si>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</si>
  <si>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</si>
  <si>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</si>
  <si>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</si>
  <si>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</si>
  <si>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</si>
  <si>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</si>
  <si>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</si>
  <si>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</si>
  <si>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</si>
  <si>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</si>
  <si>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</si>
  <si>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</si>
  <si>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</si>
  <si>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</si>
  <si>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</si>
  <si>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</si>
  <si>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</si>
  <si>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</si>
  <si>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</si>
  <si>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</si>
  <si>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</si>
  <si>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</si>
  <si>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</si>
  <si>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</si>
  <si>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</si>
  <si>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</si>
  <si>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</si>
  <si>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</si>
  <si>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</si>
  <si>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</si>
  <si>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</si>
  <si>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</si>
  <si>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</si>
  <si>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</si>
  <si>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</si>
  <si>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</si>
  <si>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</si>
  <si>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</si>
  <si>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</si>
  <si>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</si>
  <si>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</si>
  <si>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</si>
  <si>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</si>
  <si>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</si>
  <si>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</si>
  <si>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</si>
  <si>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</si>
  <si>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</si>
  <si>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</si>
  <si>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</si>
  <si>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</si>
  <si>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</si>
  <si>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</si>
  <si>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</si>
  <si>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</si>
  <si>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</si>
  <si>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</si>
  <si>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</si>
  <si>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</si>
  <si>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</si>
  <si>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</si>
  <si>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</si>
  <si>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</si>
  <si>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</si>
  <si>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</si>
  <si>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</si>
  <si>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</si>
  <si>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</si>
  <si>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</si>
  <si>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</si>
  <si>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</si>
  <si>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</si>
  <si>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</si>
  <si>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</si>
  <si>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</si>
  <si>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</si>
  <si>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</si>
  <si>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</si>
  <si>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</si>
  <si>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</si>
  <si>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</si>
  <si>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</si>
  <si>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</si>
  <si>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</si>
  <si>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</si>
  <si>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</si>
  <si>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</si>
  <si>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</si>
  <si>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</si>
  <si>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</si>
  <si>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</si>
  <si>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</si>
  <si>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</si>
  <si>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</si>
  <si>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</si>
  <si>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</si>
  <si>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</si>
  <si>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</si>
  <si>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</si>
  <si>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</si>
  <si>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</si>
  <si>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</si>
  <si>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</si>
  <si>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</si>
  <si>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</si>
  <si>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</si>
  <si>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</si>
  <si>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</si>
  <si>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</si>
  <si>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</si>
  <si>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</si>
  <si>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</si>
  <si>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</si>
  <si>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</si>
  <si>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</si>
  <si>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</si>
  <si>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</si>
  <si>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</si>
  <si>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</si>
  <si>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</si>
  <si>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</si>
  <si>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</si>
  <si>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</si>
  <si>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</si>
  <si>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</si>
  <si>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</si>
  <si>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</si>
  <si>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</si>
  <si>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</si>
  <si>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</si>
  <si>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</si>
  <si>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</si>
  <si>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</si>
  <si>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</si>
  <si>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</si>
  <si>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</si>
  <si>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</si>
  <si>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</si>
  <si>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</si>
  <si>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</si>
  <si>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</si>
  <si>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</si>
  <si>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</si>
  <si>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</si>
  <si>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</si>
  <si>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</si>
  <si>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</si>
  <si>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</si>
  <si>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</si>
  <si>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</si>
  <si>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</si>
  <si>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</si>
  <si>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</si>
  <si>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</si>
  <si>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</si>
  <si>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</si>
  <si>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</si>
  <si>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</si>
  <si>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</si>
  <si>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</si>
  <si>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</si>
  <si>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</si>
  <si>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</si>
  <si>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</si>
  <si>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</si>
  <si>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</si>
  <si>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</si>
  <si>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</si>
  <si>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</si>
  <si>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</si>
  <si>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</si>
  <si>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</si>
  <si>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</si>
  <si>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</si>
  <si>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</si>
  <si>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</si>
  <si>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</si>
  <si>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</si>
  <si>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</si>
  <si>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</si>
  <si>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</si>
  <si>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</si>
  <si>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</si>
  <si>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</si>
  <si>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</si>
  <si>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</si>
  <si>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</si>
  <si>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</si>
  <si>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</si>
  <si>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</si>
  <si>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</si>
  <si>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</si>
  <si>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</si>
  <si>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</si>
  <si>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</si>
  <si>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</si>
  <si>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</si>
  <si>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</si>
  <si>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</si>
  <si>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</si>
  <si>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</si>
  <si>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</si>
  <si>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</si>
  <si>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</si>
  <si>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</si>
  <si>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</si>
  <si>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</si>
  <si>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</si>
  <si>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</si>
  <si>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</si>
  <si>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</si>
  <si>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</si>
  <si>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</si>
  <si>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</si>
  <si>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</si>
  <si>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</si>
  <si>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</si>
  <si>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</si>
  <si>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</si>
  <si>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</si>
  <si>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</si>
  <si>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</si>
  <si>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</si>
  <si>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</si>
  <si>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</si>
  <si>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</si>
  <si>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</si>
  <si>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</si>
  <si>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</si>
  <si>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</si>
  <si>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</si>
  <si>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</si>
  <si>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</si>
  <si>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</si>
  <si>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</si>
  <si>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</si>
  <si>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</si>
  <si>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</si>
  <si>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</si>
  <si>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</si>
  <si>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</si>
  <si>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</si>
  <si>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</si>
  <si>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</si>
  <si>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</si>
  <si>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</si>
  <si>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</si>
  <si>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</si>
  <si>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</si>
  <si>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</si>
  <si>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</si>
  <si>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</si>
  <si>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</si>
  <si>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</si>
  <si>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</si>
  <si>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</si>
  <si>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</si>
  <si>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</si>
  <si>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</si>
  <si>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</si>
  <si>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</si>
  <si>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</si>
  <si>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</si>
  <si>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</si>
  <si>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</si>
  <si>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</si>
  <si>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</si>
  <si>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</si>
  <si>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</si>
  <si>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</si>
  <si>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</si>
  <si>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</si>
  <si>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</si>
  <si>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</si>
  <si>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</si>
  <si>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</si>
  <si>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</si>
  <si>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</si>
  <si>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</si>
  <si>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</si>
  <si>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</si>
  <si>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</si>
  <si>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</si>
  <si>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</si>
  <si>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</si>
  <si>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</si>
  <si>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</si>
  <si>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</si>
  <si>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</si>
  <si>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</si>
  <si>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</si>
  <si>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</si>
  <si>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</si>
  <si>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</si>
  <si>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</si>
  <si>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</si>
  <si>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</si>
  <si>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</si>
  <si>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</si>
  <si>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</si>
  <si>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</si>
  <si>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</si>
  <si>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</si>
  <si>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</si>
  <si>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</si>
  <si>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</si>
  <si>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</si>
  <si>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</si>
  <si>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</si>
  <si>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</si>
  <si>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</si>
  <si>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</si>
  <si>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</si>
  <si>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</si>
  <si>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</si>
  <si>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</si>
  <si>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</si>
  <si>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</si>
  <si>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</si>
  <si>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</si>
  <si>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</si>
  <si>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</si>
  <si>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</si>
  <si>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</si>
  <si>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</si>
  <si>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</si>
  <si>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</si>
  <si>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</si>
  <si>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</si>
  <si>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</si>
  <si>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</si>
  <si>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</si>
  <si>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</si>
  <si>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</si>
  <si>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</si>
  <si>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</si>
  <si>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</si>
  <si>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</si>
  <si>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</si>
  <si>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</si>
  <si>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</si>
  <si>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</si>
  <si>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</si>
  <si>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</si>
  <si>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</si>
  <si>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</si>
  <si>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</si>
  <si>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</si>
  <si>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</si>
  <si>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</si>
  <si>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</si>
  <si>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</si>
  <si>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</si>
  <si>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</si>
  <si>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</si>
  <si>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</si>
  <si>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</si>
  <si>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</si>
  <si>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</si>
  <si>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</si>
  <si>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</si>
  <si>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</si>
  <si>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</si>
  <si>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</si>
  <si>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</si>
  <si>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</si>
  <si>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</si>
  <si>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</si>
  <si>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</si>
  <si>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</si>
  <si>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</si>
  <si>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</si>
  <si>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</si>
  <si>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</si>
  <si>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</si>
  <si>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</si>
  <si>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</si>
  <si>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</si>
  <si>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</si>
  <si>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</si>
  <si>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</si>
  <si>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</si>
  <si>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</si>
  <si>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</si>
  <si>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</si>
  <si>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</si>
  <si>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</si>
  <si>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</si>
  <si>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</si>
  <si>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</si>
  <si>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</si>
  <si>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</si>
  <si>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</si>
  <si>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</si>
  <si>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</si>
  <si>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</si>
  <si>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</si>
  <si>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</si>
  <si>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</si>
  <si>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</si>
  <si>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</si>
  <si>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</si>
  <si>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</si>
  <si>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</si>
  <si>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</si>
  <si>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</si>
  <si>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</si>
  <si>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</si>
  <si>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</si>
  <si>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</si>
  <si>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</si>
  <si>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</si>
  <si>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</si>
  <si>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</si>
  <si>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</si>
  <si>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</si>
  <si>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</si>
  <si>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</si>
  <si>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</si>
  <si>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</si>
  <si>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</si>
  <si>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</si>
  <si>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</si>
  <si>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</si>
  <si>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</si>
  <si>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</si>
  <si>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</si>
  <si>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</si>
  <si>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</si>
  <si>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</si>
  <si>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</si>
  <si>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</si>
  <si>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</si>
  <si>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</si>
  <si>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</si>
  <si>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</si>
  <si>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</si>
  <si>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</si>
  <si>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</si>
  <si>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</si>
  <si>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</si>
  <si>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</si>
  <si>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</si>
  <si>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</si>
  <si>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</si>
  <si>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</si>
  <si>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</si>
  <si>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</si>
  <si>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</si>
  <si>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</si>
  <si>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</si>
  <si>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</si>
  <si>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</si>
  <si>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</si>
  <si>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</si>
  <si>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</si>
  <si>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</si>
  <si>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</si>
  <si>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</si>
  <si>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</si>
  <si>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</si>
  <si>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</si>
  <si>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</si>
  <si>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</si>
  <si>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</si>
  <si>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</si>
  <si>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</si>
  <si>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</si>
  <si>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</si>
  <si>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</si>
  <si>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</si>
  <si>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</si>
  <si>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</si>
  <si>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</si>
  <si>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</si>
  <si>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</si>
  <si>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</si>
  <si>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</si>
  <si>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</si>
  <si>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</si>
  <si>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</si>
  <si>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</si>
  <si>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</si>
  <si>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</si>
  <si>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</si>
  <si>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</si>
  <si>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</si>
  <si>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</si>
  <si>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</si>
  <si>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</si>
  <si>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</si>
  <si>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</si>
  <si>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</si>
  <si>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</si>
  <si>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</si>
  <si>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</si>
  <si>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</si>
  <si>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</si>
  <si>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</si>
  <si>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</si>
  <si>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</si>
  <si>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</si>
  <si>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</si>
  <si>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</si>
  <si>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</si>
  <si>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</si>
  <si>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</si>
  <si>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</si>
  <si>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</si>
  <si>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</si>
  <si>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</si>
  <si>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</si>
  <si>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</si>
  <si>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</si>
  <si>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</si>
  <si>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</si>
  <si>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</si>
  <si>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</si>
  <si>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</si>
  <si>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</si>
  <si>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</si>
  <si>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</si>
  <si>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</si>
  <si>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</si>
  <si>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</si>
  <si>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</si>
  <si>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</si>
  <si>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</si>
  <si>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</si>
  <si>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</si>
  <si>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</si>
  <si>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</si>
  <si>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</si>
  <si>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</si>
  <si>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</si>
  <si>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</si>
  <si>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</si>
  <si>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</si>
  <si>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</si>
  <si>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</si>
  <si>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</si>
  <si>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</si>
  <si>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</si>
  <si>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</si>
  <si>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</si>
  <si>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</si>
  <si>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</si>
  <si>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</si>
  <si>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</si>
  <si>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</si>
  <si>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</si>
  <si>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</si>
  <si>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</si>
  <si>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</si>
  <si>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</si>
  <si>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</si>
  <si>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</si>
  <si>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</si>
  <si>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</si>
  <si>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</si>
  <si>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</si>
  <si>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</si>
  <si>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</si>
  <si>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</si>
  <si>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</si>
  <si>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</si>
  <si>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</si>
  <si>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</si>
  <si>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</si>
  <si>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</si>
  <si>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</si>
  <si>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</si>
  <si>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</si>
  <si>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</si>
  <si>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</si>
  <si>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</si>
  <si>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</si>
  <si>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</si>
  <si>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</si>
  <si>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</si>
  <si>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</si>
  <si>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</si>
  <si>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</si>
  <si>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</si>
  <si>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</si>
  <si>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</si>
  <si>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</si>
  <si>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</si>
  <si>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</si>
  <si>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</si>
  <si>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</si>
  <si>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</si>
  <si>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</si>
  <si>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</si>
  <si>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</si>
  <si>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</si>
  <si>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</si>
  <si>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</si>
  <si>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</si>
  <si>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</si>
  <si>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</si>
  <si>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</si>
  <si>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</si>
  <si>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</si>
  <si>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</si>
  <si>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</si>
  <si>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</si>
  <si>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</si>
  <si>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</si>
  <si>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</si>
  <si>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</si>
  <si>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</si>
  <si>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</si>
  <si>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</si>
  <si>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</si>
  <si>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</si>
  <si>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</si>
  <si>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</si>
  <si>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</si>
  <si>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</si>
  <si>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</si>
  <si>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</si>
  <si>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</si>
  <si>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</si>
  <si>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</si>
  <si>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</si>
  <si>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</si>
  <si>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</si>
  <si>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</si>
  <si>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</si>
  <si>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</si>
  <si>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</si>
  <si>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</si>
  <si>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</si>
  <si>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</si>
  <si>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</si>
  <si>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</si>
  <si>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</si>
  <si>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</si>
  <si>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</si>
  <si>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</si>
  <si>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</si>
  <si>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</si>
  <si>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</si>
  <si>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</si>
  <si>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</si>
  <si>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</si>
  <si>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</si>
  <si>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</si>
  <si>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</si>
  <si>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</si>
  <si>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</si>
  <si>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</si>
  <si>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</si>
  <si>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</si>
  <si>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</si>
  <si>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</si>
  <si>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</si>
  <si>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</si>
  <si>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</si>
  <si>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</si>
  <si>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</si>
  <si>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</si>
  <si>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</si>
  <si>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</si>
  <si>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</si>
  <si>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</si>
  <si>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</si>
  <si>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</si>
  <si>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</si>
  <si>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</si>
  <si>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</si>
  <si>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</si>
  <si>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</si>
  <si>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</si>
  <si>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</si>
  <si>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</si>
  <si>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</si>
  <si>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</si>
  <si>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</si>
  <si>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</si>
  <si>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</si>
  <si>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</si>
  <si>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</si>
  <si>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</si>
  <si>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</si>
  <si>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</si>
  <si>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</si>
  <si>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</si>
  <si>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</si>
  <si>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</si>
  <si>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</si>
  <si>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</si>
  <si>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</si>
  <si>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</si>
  <si>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</si>
  <si>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</si>
  <si>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</si>
  <si>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</si>
  <si>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</si>
  <si>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</si>
  <si>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</si>
  <si>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</si>
  <si>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</si>
  <si>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</si>
  <si>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</si>
  <si>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</si>
  <si>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</si>
  <si>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</si>
  <si>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</si>
  <si>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</si>
  <si>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</si>
  <si>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</si>
  <si>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</si>
  <si>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</si>
  <si>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</si>
  <si>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</si>
  <si>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</si>
  <si>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</si>
  <si>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</si>
  <si>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</si>
  <si>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</si>
  <si>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</si>
  <si>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</si>
  <si>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</si>
  <si>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</si>
  <si>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</si>
  <si>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</si>
  <si>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</si>
  <si>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</si>
  <si>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</si>
  <si>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</si>
  <si>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</si>
  <si>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</si>
  <si>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</si>
  <si>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</si>
  <si>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</si>
  <si>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</si>
  <si>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</si>
  <si>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</si>
  <si>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</si>
  <si>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</si>
  <si>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</si>
  <si>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</si>
  <si>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</si>
  <si>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</si>
  <si>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</si>
  <si>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</si>
  <si>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</si>
  <si>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</si>
  <si>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</si>
  <si>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</si>
  <si>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</si>
  <si>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</si>
  <si>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</si>
  <si>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</si>
  <si>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</si>
  <si>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</si>
  <si>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</si>
  <si>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</si>
  <si>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</si>
  <si>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</si>
  <si>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</si>
  <si>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</si>
  <si>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</si>
  <si>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</si>
  <si>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</si>
  <si>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</si>
  <si>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</si>
  <si>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</si>
  <si>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</si>
  <si>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</si>
  <si>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</si>
  <si>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</si>
  <si>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</si>
  <si>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</si>
  <si>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</si>
  <si>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</si>
  <si>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</si>
  <si>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</si>
  <si>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</si>
  <si>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</si>
  <si>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</si>
  <si>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</si>
  <si>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</si>
  <si>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</si>
  <si>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</si>
  <si>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</si>
  <si>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</si>
  <si>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</si>
  <si>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</si>
  <si>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</si>
  <si>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</si>
  <si>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</si>
  <si>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</si>
  <si>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</si>
  <si>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</si>
  <si>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</si>
  <si>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</si>
  <si>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</si>
  <si>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</si>
  <si>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</si>
  <si>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</si>
  <si>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</si>
  <si>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</si>
  <si>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</si>
  <si>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</si>
  <si>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</si>
  <si>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</si>
  <si>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</si>
  <si>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</si>
  <si>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</si>
  <si>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</si>
  <si>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</si>
  <si>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</si>
  <si>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</si>
  <si>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</si>
  <si>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</si>
  <si>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</si>
  <si>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</si>
  <si>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</si>
  <si>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</si>
  <si>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</si>
  <si>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</si>
  <si>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</si>
  <si>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</si>
  <si>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</si>
  <si>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</si>
  <si>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</si>
  <si>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</si>
  <si>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</si>
  <si>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</si>
  <si>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</si>
  <si>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</si>
  <si>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</si>
  <si>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</si>
  <si>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</si>
  <si>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</si>
  <si>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</si>
  <si>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</si>
  <si>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</si>
  <si>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</si>
  <si>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</si>
  <si>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</si>
  <si>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</si>
  <si>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</si>
  <si>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</si>
  <si>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</si>
  <si>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</si>
  <si>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</si>
  <si>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</si>
  <si>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</si>
  <si>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</si>
  <si>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</si>
  <si>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</si>
  <si>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</si>
  <si>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</si>
  <si>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</si>
  <si>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</si>
  <si>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</si>
  <si>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</si>
  <si>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</si>
  <si>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</si>
  <si>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</si>
  <si>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</si>
  <si>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</si>
  <si>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</si>
  <si>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</si>
  <si>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</si>
  <si>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</si>
  <si>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</si>
  <si>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</si>
  <si>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</si>
  <si>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</si>
  <si>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</si>
  <si>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</si>
  <si>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</si>
  <si>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</si>
  <si>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</si>
  <si>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</si>
  <si>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</si>
  <si>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</si>
  <si>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</si>
  <si>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</si>
  <si>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</si>
  <si>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</si>
  <si>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</si>
  <si>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</si>
  <si>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</si>
  <si>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</si>
  <si>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</si>
  <si>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</si>
  <si>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</si>
  <si>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</si>
  <si>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</si>
  <si>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</si>
  <si>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</si>
  <si>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</si>
  <si>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</si>
  <si>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</si>
  <si>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</si>
  <si>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</si>
  <si>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</si>
  <si>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</si>
  <si>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</si>
  <si>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</si>
  <si>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</si>
  <si>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</si>
  <si>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</si>
  <si>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</si>
  <si>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</si>
  <si>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</si>
  <si>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</si>
  <si>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</si>
  <si>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</si>
  <si>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</si>
  <si>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</si>
  <si>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</si>
  <si>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</si>
  <si>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</si>
  <si>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</si>
  <si>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</si>
  <si>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</si>
  <si>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</si>
  <si>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</si>
  <si>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</si>
  <si>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</si>
  <si>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</si>
  <si>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</si>
  <si>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</si>
  <si>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</si>
  <si>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</si>
  <si>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</si>
  <si>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</si>
  <si>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</si>
  <si>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</si>
  <si>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</si>
  <si>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</si>
  <si>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</si>
  <si>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</si>
  <si>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</si>
  <si>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</si>
  <si>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</si>
  <si>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</si>
  <si>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</si>
  <si>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</si>
  <si>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</si>
  <si>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</si>
  <si>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</si>
  <si>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</si>
  <si>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</si>
  <si>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</si>
  <si>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</si>
  <si>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</si>
  <si>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</si>
  <si>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</si>
  <si>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</si>
  <si>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</si>
  <si>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</si>
  <si>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</si>
  <si>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</si>
  <si>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</si>
  <si>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</si>
  <si>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</si>
  <si>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</si>
  <si>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</si>
  <si>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</si>
  <si>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</si>
  <si>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</si>
  <si>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</si>
  <si>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</si>
  <si>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</si>
  <si>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</si>
  <si>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</si>
  <si>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</si>
  <si>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</si>
  <si>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</si>
  <si>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</si>
  <si>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</si>
  <si>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</si>
  <si>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</si>
  <si>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</si>
  <si>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</si>
  <si>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</si>
  <si>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</si>
  <si>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</si>
  <si>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</si>
  <si>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</si>
  <si>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</si>
  <si>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</si>
  <si>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</si>
  <si>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</si>
  <si>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</si>
  <si>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</si>
  <si>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</si>
  <si>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</si>
  <si>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</si>
  <si>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</si>
  <si>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</si>
  <si>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</si>
  <si>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</si>
  <si>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</si>
  <si>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</si>
  <si>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</si>
  <si>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</si>
  <si>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</si>
  <si>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</si>
  <si>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</si>
  <si>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</si>
  <si>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</si>
  <si>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</si>
  <si>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</si>
  <si>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</si>
  <si>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</si>
  <si>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</si>
  <si>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</si>
  <si>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</si>
  <si>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</si>
  <si>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</si>
  <si>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</si>
  <si>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</si>
  <si>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</si>
  <si>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</si>
  <si>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</si>
  <si>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</si>
  <si>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</si>
  <si>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</si>
  <si>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</si>
  <si>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</si>
  <si>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</si>
  <si>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</si>
  <si>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</si>
  <si>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</si>
  <si>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</si>
  <si>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</si>
  <si>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</si>
  <si>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</si>
  <si>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</si>
  <si>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</si>
  <si>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</si>
  <si>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</si>
  <si>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</si>
  <si>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</si>
  <si>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</si>
  <si>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</si>
  <si>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</si>
  <si>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</si>
  <si>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</si>
  <si>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</si>
  <si>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</si>
  <si>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</si>
  <si>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</si>
  <si>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</si>
  <si>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</si>
  <si>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</si>
  <si>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</si>
  <si>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</si>
  <si>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</si>
  <si>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</si>
  <si>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</si>
  <si>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</si>
  <si>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</si>
  <si>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</si>
  <si>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</si>
  <si>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</si>
  <si>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</si>
  <si>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</si>
  <si>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</si>
  <si>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</si>
  <si>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</si>
  <si>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</si>
  <si>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</si>
  <si>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</si>
  <si>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</si>
  <si>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</si>
  <si>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</si>
  <si>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</si>
  <si>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</si>
  <si>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</si>
  <si>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</si>
  <si>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</si>
  <si>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</si>
  <si>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</si>
  <si>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</si>
  <si>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</si>
  <si>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</si>
  <si>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</si>
  <si>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</si>
  <si>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</si>
  <si>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</si>
  <si>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</si>
  <si>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</si>
  <si>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</si>
  <si>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</si>
  <si>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</si>
  <si>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</si>
  <si>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</si>
  <si>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</si>
  <si>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</si>
  <si>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</si>
  <si>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</si>
  <si>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</si>
  <si>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</si>
  <si>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</si>
  <si>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</si>
  <si>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</si>
  <si>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</si>
  <si>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</si>
  <si>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</si>
  <si>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</si>
  <si>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</si>
  <si>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</si>
  <si>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</si>
  <si>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</si>
  <si>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</si>
  <si>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</si>
  <si>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</si>
  <si>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</si>
  <si>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</si>
  <si>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</si>
  <si>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</si>
  <si>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</si>
  <si>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</si>
  <si>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</si>
  <si>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</si>
  <si>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</si>
  <si>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</si>
  <si>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</si>
  <si>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</si>
  <si>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</si>
  <si>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</si>
  <si>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</si>
  <si>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</si>
  <si>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</si>
  <si>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</si>
  <si>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</si>
  <si>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</si>
  <si>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</si>
  <si>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</si>
  <si>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</si>
  <si>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</si>
  <si>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</si>
  <si>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</si>
  <si>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</si>
  <si>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</si>
  <si>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</si>
  <si>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</si>
  <si>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</si>
  <si>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</si>
  <si>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</si>
  <si>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</si>
  <si>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</si>
  <si>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</si>
  <si>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</si>
  <si>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</si>
  <si>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</si>
  <si>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</si>
  <si>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</si>
  <si>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</si>
  <si>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</si>
  <si>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</si>
  <si>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</si>
  <si>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</si>
  <si>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</si>
  <si>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</si>
  <si>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</si>
  <si>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</si>
  <si>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</si>
  <si>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</si>
  <si>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</si>
  <si>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</si>
  <si>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</si>
  <si>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</si>
  <si>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</si>
  <si>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</si>
  <si>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</si>
  <si>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</si>
  <si>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</si>
  <si>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</si>
  <si>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</si>
  <si>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</si>
  <si>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</si>
  <si>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</si>
  <si>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</si>
  <si>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</si>
  <si>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</si>
  <si>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</si>
  <si>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</si>
  <si>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</si>
  <si>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</si>
  <si>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</si>
  <si>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</si>
  <si>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</si>
  <si>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</si>
  <si>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</si>
  <si>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</si>
  <si>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</si>
  <si>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</si>
  <si>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</si>
  <si>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</si>
  <si>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</si>
  <si>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</si>
  <si>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</si>
  <si>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</si>
  <si>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</si>
  <si>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</si>
  <si>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</si>
  <si>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</si>
  <si>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</si>
  <si>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</si>
  <si>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</si>
  <si>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</si>
  <si>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</si>
  <si>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</si>
  <si>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</si>
  <si>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</si>
  <si>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</si>
  <si>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</si>
  <si>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</si>
  <si>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</si>
  <si>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</si>
  <si>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</si>
  <si>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</si>
  <si>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</si>
  <si>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</si>
  <si>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</si>
  <si>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</si>
  <si>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</si>
  <si>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</si>
  <si>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</si>
  <si>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</si>
  <si>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</si>
  <si>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</si>
  <si>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</si>
  <si>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</si>
  <si>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</si>
  <si>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</si>
  <si>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</si>
  <si>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</si>
  <si>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</si>
  <si>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</si>
  <si>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</si>
  <si>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</si>
  <si>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</si>
  <si>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</si>
  <si>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</si>
  <si>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</si>
  <si>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</si>
  <si>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</si>
  <si>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</si>
  <si>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</si>
  <si>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</si>
  <si>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</si>
  <si>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</si>
  <si>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</si>
  <si>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</si>
  <si>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</si>
  <si>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</si>
  <si>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</si>
  <si>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</si>
  <si>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</si>
  <si>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</si>
  <si>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</si>
  <si>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</si>
  <si>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</si>
  <si>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</si>
  <si>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</si>
  <si>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</si>
  <si>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</si>
  <si>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</si>
  <si>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</si>
  <si>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</si>
  <si>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</si>
  <si>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</si>
  <si>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</si>
  <si>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</si>
  <si>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</si>
  <si>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</si>
  <si>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</si>
  <si>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</si>
  <si>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</si>
  <si>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</si>
  <si>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</si>
  <si>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</si>
  <si>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</si>
  <si>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</si>
  <si>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</si>
  <si>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</si>
  <si>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</si>
  <si>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</si>
  <si>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</si>
  <si>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</si>
  <si>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</si>
  <si>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</si>
  <si>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</si>
  <si>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</si>
  <si>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</si>
  <si>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</si>
  <si>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</si>
  <si>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</si>
  <si>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</si>
  <si>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</si>
  <si>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</si>
  <si>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</si>
  <si>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</si>
  <si>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</si>
  <si>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</si>
  <si>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</si>
  <si>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</si>
  <si>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</si>
  <si>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</si>
  <si>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</si>
  <si>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</si>
  <si>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</si>
  <si>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</si>
  <si>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</si>
  <si>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</si>
  <si>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</si>
  <si>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</si>
  <si>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</si>
  <si>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</si>
  <si>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</si>
  <si>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</si>
  <si>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</si>
  <si>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</si>
  <si>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</si>
  <si>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</si>
  <si>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</si>
  <si>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</si>
  <si>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</si>
  <si>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</si>
  <si>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</si>
  <si>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</si>
  <si>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</si>
  <si>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</si>
  <si>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</si>
  <si>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</si>
  <si>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</si>
  <si>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</si>
  <si>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</si>
  <si>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</si>
  <si>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</si>
  <si>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</si>
  <si>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</si>
  <si>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</si>
  <si>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</si>
  <si>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</si>
  <si>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</si>
  <si>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</si>
  <si>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</si>
  <si>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</si>
  <si>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</si>
  <si>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</si>
  <si>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</si>
  <si>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</si>
  <si>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</si>
  <si>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</si>
  <si>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</si>
  <si>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</si>
  <si>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</si>
  <si>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</si>
  <si>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</si>
  <si>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</si>
  <si>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</si>
  <si>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</si>
  <si>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</si>
  <si>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</si>
  <si>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</si>
  <si>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</si>
  <si>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</si>
  <si>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</si>
  <si>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</si>
  <si>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</si>
  <si>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</si>
  <si>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</si>
  <si>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</si>
  <si>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</si>
  <si>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</si>
  <si>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</si>
  <si>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</si>
  <si>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</si>
  <si>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</si>
  <si>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</si>
  <si>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</si>
  <si>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</si>
  <si>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</si>
  <si>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</si>
  <si>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</si>
  <si>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</si>
  <si>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</si>
  <si>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</si>
  <si>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</si>
  <si>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</si>
  <si>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</si>
  <si>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</si>
  <si>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</si>
  <si>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</si>
  <si>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</si>
  <si>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</si>
  <si>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</si>
  <si>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</si>
  <si>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</si>
  <si>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</si>
  <si>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</si>
  <si>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</si>
  <si>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</si>
  <si>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</si>
  <si>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</si>
  <si>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</si>
  <si>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</si>
  <si>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</si>
  <si>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</si>
  <si>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</si>
  <si>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</si>
  <si>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</si>
  <si>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</si>
  <si>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</si>
  <si>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</si>
  <si>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</si>
  <si>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</si>
  <si>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</si>
  <si>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</si>
  <si>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</si>
  <si>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</si>
  <si>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</si>
  <si>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</si>
  <si>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</si>
  <si>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</si>
  <si>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</si>
  <si>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</si>
  <si>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</si>
  <si>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</si>
  <si>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</si>
  <si>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</si>
  <si>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</si>
  <si>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</si>
  <si>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</si>
  <si>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</si>
  <si>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</si>
  <si>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</si>
  <si>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</si>
  <si>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</si>
  <si>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</si>
  <si>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</si>
  <si>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</si>
  <si>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</si>
  <si>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</si>
  <si>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</si>
  <si>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</si>
  <si>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</si>
  <si>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</si>
  <si>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</si>
  <si>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</si>
  <si>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</si>
  <si>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</si>
  <si>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</si>
  <si>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</si>
  <si>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</si>
  <si>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</si>
  <si>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</si>
  <si>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</si>
  <si>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</si>
  <si>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</si>
  <si>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</si>
  <si>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</si>
  <si>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</si>
  <si>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</si>
  <si>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</si>
  <si>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</si>
  <si>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</si>
  <si>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</si>
  <si>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</si>
  <si>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</si>
  <si>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</si>
  <si>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</si>
  <si>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</si>
  <si>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</si>
  <si>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</si>
  <si>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</si>
  <si>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</si>
  <si>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</si>
  <si>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</si>
  <si>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</si>
  <si>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</si>
  <si>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</si>
  <si>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</si>
  <si>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</si>
  <si>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</si>
  <si>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</si>
  <si>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</si>
  <si>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</si>
  <si>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</si>
  <si>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</si>
  <si>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</si>
  <si>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</si>
  <si>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</si>
  <si>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</si>
  <si>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</si>
  <si>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</si>
  <si>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</si>
  <si>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</si>
  <si>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</si>
  <si>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</si>
  <si>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</si>
  <si>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</si>
  <si>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</si>
  <si>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</si>
  <si>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</si>
  <si>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</si>
  <si>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</si>
  <si>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</si>
  <si>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</si>
  <si>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</si>
  <si>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</si>
  <si>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</si>
  <si>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</si>
  <si>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</si>
  <si>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</si>
  <si>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</si>
  <si>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</si>
  <si>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</si>
  <si>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</si>
  <si>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</si>
  <si>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</si>
  <si>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</si>
  <si>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</si>
  <si>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</si>
  <si>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</si>
  <si>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</si>
  <si>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</si>
  <si>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</si>
  <si>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</si>
  <si>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</si>
  <si>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</si>
  <si>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</si>
  <si>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</si>
  <si>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</si>
  <si>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</si>
  <si>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</si>
  <si>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</si>
  <si>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</si>
  <si>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</si>
  <si>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</si>
  <si>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</si>
  <si>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</si>
  <si>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</si>
  <si>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</si>
  <si>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</si>
  <si>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</si>
  <si>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</si>
  <si>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</si>
  <si>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</si>
  <si>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</si>
  <si>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</si>
  <si>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</si>
  <si>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</si>
  <si>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</si>
  <si>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</si>
  <si>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</si>
  <si>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</si>
  <si>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</si>
  <si>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</si>
  <si>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</si>
  <si>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</si>
  <si>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</si>
  <si>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</si>
  <si>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</si>
  <si>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</si>
  <si>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</si>
  <si>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</si>
  <si>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</si>
  <si>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</si>
  <si>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</si>
  <si>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</si>
  <si>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</si>
  <si>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</si>
  <si>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</si>
  <si>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</si>
  <si>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</si>
  <si>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</si>
  <si>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</si>
  <si>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</si>
  <si>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</si>
  <si>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</si>
  <si>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</si>
  <si>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</si>
  <si>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</si>
  <si>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</si>
  <si>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</si>
  <si>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</si>
  <si>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</si>
  <si>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</si>
  <si>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</si>
  <si>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</si>
  <si>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</si>
  <si>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</si>
  <si>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</si>
  <si>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</si>
  <si>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</si>
  <si>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</si>
  <si>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</si>
  <si>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</si>
  <si>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</si>
  <si>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</si>
  <si>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</si>
  <si>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</si>
  <si>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</si>
  <si>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</si>
  <si>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</si>
  <si>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</si>
  <si>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</si>
  <si>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</si>
  <si>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</si>
  <si>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</si>
  <si>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</si>
  <si>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</si>
  <si>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</si>
  <si>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</si>
  <si>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</si>
  <si>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</si>
  <si>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</si>
  <si>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</si>
  <si>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</si>
  <si>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</si>
  <si>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</si>
  <si>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</si>
  <si>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</si>
  <si>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</si>
  <si>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</si>
  <si>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</si>
  <si>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</si>
  <si>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</si>
  <si>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</si>
  <si>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</si>
  <si>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</si>
  <si>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</si>
  <si>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</si>
  <si>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</si>
  <si>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</si>
  <si>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</si>
  <si>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</si>
  <si>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</si>
  <si>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</si>
  <si>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</si>
  <si>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</si>
  <si>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</si>
  <si>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</si>
  <si>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</si>
  <si>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</si>
  <si>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</si>
  <si>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</si>
  <si>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</si>
  <si>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</si>
  <si>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</si>
  <si>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</si>
  <si>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</si>
  <si>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</si>
  <si>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</si>
  <si>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</si>
  <si>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</si>
  <si>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</si>
  <si>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</si>
  <si>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</si>
  <si>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</si>
  <si>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</si>
  <si>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</si>
  <si>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</si>
  <si>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</si>
  <si>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</si>
  <si>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</si>
  <si>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</si>
  <si>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</si>
  <si>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</si>
  <si>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</si>
  <si>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</si>
  <si>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</si>
  <si>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</si>
  <si>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</si>
  <si>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</si>
  <si>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</si>
  <si>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</si>
  <si>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</si>
  <si>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</si>
  <si>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</si>
  <si>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</si>
  <si>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</si>
  <si>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</si>
  <si>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</si>
  <si>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</si>
  <si>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</si>
  <si>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</si>
  <si>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</si>
  <si>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</si>
  <si>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</si>
  <si>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</si>
  <si>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</si>
  <si>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</si>
  <si>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</si>
  <si>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</si>
  <si>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</si>
  <si>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</si>
  <si>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</si>
  <si>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</si>
  <si>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</si>
  <si>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</si>
  <si>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</si>
  <si>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</si>
  <si>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</si>
  <si>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</si>
  <si>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</si>
  <si>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</si>
  <si>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</si>
  <si>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</si>
  <si>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</si>
  <si>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</si>
  <si>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</si>
  <si>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</si>
  <si>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</si>
  <si>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</si>
  <si>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</si>
  <si>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</si>
  <si>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</si>
  <si>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</si>
  <si>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</si>
  <si>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</si>
  <si>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</si>
  <si>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</si>
  <si>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</si>
  <si>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</si>
  <si>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</si>
  <si>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</si>
  <si>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</si>
  <si>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</si>
  <si>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</si>
  <si>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</si>
  <si>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</si>
  <si>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</si>
  <si>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</si>
  <si>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</si>
  <si>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</si>
  <si>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</si>
  <si>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</si>
  <si>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</si>
  <si>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</si>
  <si>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</si>
  <si>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</si>
  <si>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</si>
  <si>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</si>
  <si>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</si>
  <si>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</si>
  <si>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</si>
  <si>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</si>
  <si>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</si>
  <si>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</si>
  <si>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</si>
  <si>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</si>
  <si>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</si>
  <si>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</si>
  <si>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</si>
  <si>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</si>
  <si>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</si>
  <si>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</si>
  <si>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</si>
  <si>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</si>
  <si>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</si>
  <si>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</si>
  <si>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</si>
  <si>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</si>
  <si>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</si>
  <si>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</si>
  <si>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</si>
  <si>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</si>
  <si>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</si>
  <si>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</si>
  <si>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</si>
  <si>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</si>
  <si>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</si>
  <si>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</si>
  <si>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</si>
  <si>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</si>
  <si>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</si>
  <si>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</si>
  <si>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</si>
  <si>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</si>
  <si>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</si>
  <si>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</si>
  <si>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</si>
  <si>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</si>
  <si>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</si>
  <si>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</si>
  <si>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</si>
  <si>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</si>
  <si>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</si>
  <si>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</si>
  <si>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</si>
  <si>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</si>
  <si>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</si>
  <si>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</si>
  <si>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</si>
  <si>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</si>
  <si>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</si>
  <si>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</si>
  <si>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</si>
  <si>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</si>
  <si>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</si>
  <si>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</si>
  <si>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</si>
  <si>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</si>
  <si>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</si>
  <si>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</si>
  <si>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</si>
  <si>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</si>
  <si>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</si>
  <si>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</si>
  <si>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</si>
  <si>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</si>
  <si>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</si>
  <si>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</si>
  <si>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</si>
  <si>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</si>
  <si>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</si>
  <si>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</si>
  <si>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</si>
  <si>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</si>
  <si>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</si>
  <si>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</si>
  <si>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</si>
  <si>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</si>
  <si>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</si>
  <si>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</si>
  <si>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</si>
  <si>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</si>
  <si>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</si>
  <si>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</si>
  <si>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</si>
  <si>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</si>
  <si>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</si>
  <si>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</si>
  <si>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</si>
  <si>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</si>
  <si>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</si>
  <si>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</si>
  <si>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</si>
  <si>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</si>
  <si>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</si>
  <si>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</si>
  <si>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</si>
  <si>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</si>
  <si>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</si>
  <si>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</si>
  <si>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</si>
  <si>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</si>
  <si>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</si>
  <si>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</si>
  <si>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</si>
  <si>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</si>
  <si>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</si>
  <si>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</si>
  <si>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</si>
  <si>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</si>
  <si>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</si>
  <si>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</si>
  <si>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</si>
  <si>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</si>
  <si>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</si>
  <si>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</si>
  <si>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</si>
  <si>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</si>
  <si>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</si>
  <si>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</si>
  <si>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</si>
  <si>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</si>
  <si>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</si>
  <si>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</si>
  <si>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</si>
  <si>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</si>
  <si>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</si>
  <si>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</si>
  <si>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</si>
  <si>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</si>
  <si>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</si>
  <si>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</si>
  <si>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</si>
  <si>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</si>
  <si>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</si>
  <si>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</si>
  <si>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</si>
  <si>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</si>
  <si>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</si>
  <si>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</si>
  <si>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</si>
  <si>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</si>
  <si>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</si>
  <si>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</si>
  <si>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</si>
  <si>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</si>
  <si>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</si>
  <si>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</si>
  <si>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</si>
  <si>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</si>
  <si>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</si>
  <si>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</si>
  <si>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</si>
  <si>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</si>
  <si>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</si>
  <si>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</si>
  <si>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</si>
  <si>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</si>
  <si>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</si>
  <si>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</si>
  <si>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</si>
  <si>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</si>
  <si>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</si>
  <si>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</si>
  <si>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</si>
  <si>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</si>
  <si>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</si>
  <si>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</si>
  <si>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</si>
  <si>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</si>
  <si>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</si>
  <si>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</si>
  <si>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</si>
  <si>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</si>
  <si>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</si>
  <si>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</si>
  <si>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</si>
  <si>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</si>
  <si>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</si>
  <si>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</si>
  <si>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</si>
  <si>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</si>
  <si>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</si>
  <si>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</si>
  <si>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</si>
  <si>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</si>
  <si>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</si>
  <si>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</si>
  <si>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</si>
  <si>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</si>
  <si>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</si>
  <si>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</si>
  <si>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</si>
  <si>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</si>
  <si>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</si>
  <si>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</si>
  <si>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</si>
  <si>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</si>
  <si>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</si>
  <si>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</si>
  <si>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</si>
  <si>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</si>
  <si>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</si>
  <si>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</si>
  <si>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</si>
  <si>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</si>
  <si>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</si>
  <si>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</si>
  <si>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</si>
  <si>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</si>
  <si>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</si>
  <si>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</si>
  <si>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</si>
  <si>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</si>
  <si>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</si>
  <si>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</si>
  <si>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</si>
  <si>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</si>
  <si>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</si>
  <si>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</si>
  <si>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</si>
  <si>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</si>
  <si>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</si>
  <si>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</si>
  <si>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</si>
  <si>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</si>
  <si>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</si>
  <si>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</si>
  <si>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</si>
  <si>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</si>
  <si>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</si>
  <si>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</si>
  <si>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</si>
  <si>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</si>
  <si>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</si>
  <si>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</si>
  <si>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</si>
  <si>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</si>
  <si>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</si>
  <si>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</si>
  <si>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</si>
  <si>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</si>
  <si>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</si>
  <si>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</si>
  <si>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</si>
  <si>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</si>
  <si>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</si>
  <si>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</si>
  <si>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</si>
  <si>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</si>
  <si>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</si>
  <si>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</si>
  <si>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</si>
  <si>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</si>
  <si>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</si>
  <si>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</si>
  <si>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</si>
  <si>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</si>
  <si>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</si>
  <si>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</si>
  <si>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</si>
  <si>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</si>
  <si>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</si>
  <si>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</si>
  <si>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</si>
  <si>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</si>
  <si>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</si>
  <si>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</si>
  <si>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</si>
  <si>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</si>
  <si>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</si>
  <si>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</si>
  <si>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</si>
  <si>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</si>
  <si>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</si>
  <si>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</si>
  <si>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</si>
  <si>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</si>
  <si>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</si>
  <si>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</si>
  <si>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</si>
  <si>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</si>
  <si>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</si>
  <si>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</si>
  <si>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</si>
  <si>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</si>
  <si>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</si>
  <si>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</si>
  <si>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</si>
  <si>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</si>
  <si>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</si>
  <si>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</si>
  <si>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</si>
  <si>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</si>
  <si>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</si>
  <si>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</si>
  <si>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</si>
  <si>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</si>
  <si>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</si>
  <si>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</si>
  <si>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</si>
  <si>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</si>
  <si>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</si>
  <si>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</si>
  <si>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</si>
  <si>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</si>
  <si>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</si>
  <si>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</si>
  <si>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</si>
  <si>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</si>
  <si>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</si>
  <si>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</si>
  <si>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</si>
  <si>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</si>
  <si>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</si>
  <si>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</si>
  <si>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</si>
  <si>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</si>
  <si>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</si>
  <si>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</si>
  <si>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</si>
  <si>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</si>
  <si>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</si>
  <si>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</si>
  <si>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</si>
  <si>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</si>
  <si>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</si>
  <si>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</si>
  <si>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</si>
  <si>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</si>
  <si>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</si>
  <si>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</si>
  <si>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</si>
  <si>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</si>
  <si>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</si>
  <si>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</si>
  <si>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</si>
  <si>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</si>
  <si>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</si>
  <si>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</si>
  <si>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</si>
  <si>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</si>
  <si>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</si>
  <si>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</si>
  <si>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</si>
  <si>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</si>
  <si>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</si>
  <si>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</si>
  <si>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</si>
  <si>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</si>
  <si>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</si>
  <si>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</si>
  <si>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</si>
  <si>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</si>
  <si>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</si>
  <si>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</si>
  <si>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</si>
  <si>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</si>
  <si>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</si>
  <si>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</si>
  <si>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</si>
  <si>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</si>
  <si>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</si>
  <si>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</si>
  <si>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</si>
  <si>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</si>
  <si>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</si>
  <si>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</si>
  <si>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</si>
  <si>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</si>
  <si>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</si>
  <si>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</si>
  <si>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</si>
  <si>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</si>
  <si>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</si>
  <si>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</si>
  <si>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</si>
  <si>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</si>
  <si>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</si>
  <si>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</si>
  <si>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</si>
  <si>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</si>
  <si>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</si>
  <si>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</si>
  <si>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</si>
  <si>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</si>
  <si>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</si>
  <si>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</si>
  <si>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</si>
  <si>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</si>
  <si>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</si>
  <si>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</si>
  <si>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</si>
  <si>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</si>
  <si>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</si>
  <si>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</si>
  <si>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</si>
  <si>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</si>
  <si>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</si>
  <si>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</si>
  <si>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</si>
  <si>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</si>
  <si>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</si>
  <si>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</si>
  <si>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</si>
  <si>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</si>
  <si>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</si>
  <si>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</si>
  <si>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</si>
  <si>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</si>
  <si>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</si>
  <si>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</si>
  <si>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</si>
  <si>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</si>
  <si>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</si>
  <si>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</si>
  <si>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</si>
  <si>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</si>
  <si>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</si>
  <si>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</si>
  <si>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</si>
  <si>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</si>
  <si>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</si>
  <si>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</si>
  <si>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</si>
  <si>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</si>
  <si>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</si>
  <si>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</si>
  <si>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</si>
  <si>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</si>
  <si>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</si>
  <si>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</si>
  <si>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</si>
  <si>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</si>
  <si>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</si>
  <si>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</si>
  <si>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</si>
  <si>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</si>
  <si>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</si>
  <si>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</si>
  <si>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</si>
  <si>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</si>
  <si>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</si>
  <si>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</si>
  <si>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</si>
  <si>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</si>
  <si>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</si>
  <si>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</si>
  <si>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</si>
  <si>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</si>
  <si>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</si>
  <si>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</si>
  <si>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</si>
  <si>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</si>
  <si>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</si>
  <si>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</si>
  <si>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</si>
  <si>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</si>
  <si>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</si>
  <si>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</si>
  <si>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</si>
  <si>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</si>
  <si>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</si>
  <si>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</si>
  <si>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</si>
  <si>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</si>
  <si>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</si>
  <si>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</si>
  <si>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</si>
  <si>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</si>
  <si>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</si>
  <si>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</si>
  <si>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</si>
  <si>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</si>
  <si>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</si>
  <si>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</si>
  <si>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</si>
  <si>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</si>
  <si>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</si>
  <si>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</si>
  <si>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</si>
  <si>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</si>
  <si>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</si>
  <si>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</si>
  <si>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</si>
  <si>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</si>
  <si>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</si>
  <si>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</si>
  <si>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</si>
  <si>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</si>
  <si>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</si>
  <si>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</si>
  <si>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</si>
  <si>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</si>
  <si>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</si>
  <si>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</si>
  <si>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</si>
  <si>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</si>
  <si>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</si>
  <si>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</si>
  <si>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</si>
  <si>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</si>
  <si>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</si>
  <si>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</si>
  <si>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</si>
  <si>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</si>
  <si>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</si>
  <si>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</si>
  <si>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</si>
  <si>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</si>
  <si>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</si>
  <si>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</si>
  <si>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</si>
  <si>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</si>
  <si>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</si>
  <si>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</si>
  <si>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</si>
  <si>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</si>
  <si>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</si>
  <si>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</si>
  <si>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</si>
  <si>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</si>
  <si>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</si>
  <si>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</si>
  <si>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</si>
  <si>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</si>
  <si>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</si>
  <si>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</si>
  <si>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</si>
  <si>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</si>
  <si>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</si>
  <si>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</si>
  <si>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</si>
  <si>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</si>
  <si>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</si>
  <si>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</si>
  <si>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</si>
  <si>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</si>
  <si>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</si>
  <si>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</si>
  <si>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</si>
  <si>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</si>
  <si>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</si>
  <si>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</si>
  <si>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</si>
  <si>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</si>
  <si>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</si>
  <si>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</si>
  <si>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</si>
  <si>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</si>
  <si>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</si>
  <si>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</si>
  <si>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</si>
  <si>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</si>
  <si>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</si>
  <si>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</si>
  <si>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</si>
  <si>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</si>
  <si>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</si>
  <si>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</si>
  <si>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</si>
  <si>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</si>
  <si>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</si>
  <si>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</si>
  <si>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</si>
  <si>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</si>
  <si>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</si>
  <si>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</si>
  <si>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</si>
  <si>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</si>
  <si>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</si>
  <si>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</si>
  <si>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</si>
  <si>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</si>
  <si>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</si>
  <si>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</si>
  <si>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</si>
  <si>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</si>
  <si>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</si>
  <si>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</si>
  <si>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</si>
  <si>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</si>
  <si>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</si>
  <si>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</si>
  <si>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</si>
  <si>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</si>
  <si>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</si>
  <si>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</si>
  <si>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</si>
  <si>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</si>
  <si>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</si>
  <si>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</si>
  <si>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</si>
  <si>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</si>
  <si>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</si>
  <si>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</si>
  <si>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</si>
  <si>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</si>
  <si>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</si>
  <si>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</si>
  <si>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</si>
  <si>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</si>
  <si>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</si>
  <si>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</si>
  <si>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</si>
  <si>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</si>
  <si>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</si>
  <si>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</si>
  <si>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</si>
  <si>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</si>
  <si>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</si>
  <si>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</si>
  <si>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</si>
  <si>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</si>
  <si>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</si>
  <si>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</si>
  <si>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</si>
  <si>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</si>
  <si>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</si>
  <si>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</si>
  <si>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</si>
  <si>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</si>
  <si>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</si>
  <si>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</si>
  <si>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</si>
  <si>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</si>
  <si>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</si>
  <si>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</si>
  <si>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</si>
  <si>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</si>
  <si>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</si>
  <si>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</si>
  <si>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</si>
  <si>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</si>
  <si>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</si>
  <si>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</si>
  <si>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</si>
  <si>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</si>
  <si>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</si>
  <si>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</si>
  <si>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</si>
  <si>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</si>
  <si>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</si>
  <si>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</si>
  <si>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</si>
  <si>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</si>
  <si>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</si>
  <si>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</si>
  <si>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</si>
  <si>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</si>
  <si>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</si>
  <si>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</si>
  <si>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</si>
  <si>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</si>
  <si>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</si>
  <si>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</si>
  <si>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</si>
  <si>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</si>
  <si>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</si>
  <si>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</si>
  <si>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</si>
  <si>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</si>
  <si>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</si>
  <si>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</si>
  <si>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</si>
  <si>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</si>
  <si>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</si>
  <si>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</si>
  <si>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</si>
  <si>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</si>
  <si>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</si>
  <si>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</si>
  <si>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</si>
  <si>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</si>
  <si>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</si>
  <si>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</si>
  <si>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</si>
  <si>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</si>
  <si>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</si>
  <si>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</si>
  <si>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</si>
  <si>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</si>
  <si>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</si>
  <si>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</si>
  <si>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</si>
  <si>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</si>
  <si>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</si>
  <si>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</si>
  <si>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</si>
  <si>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</si>
  <si>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</si>
  <si>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</si>
  <si>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</si>
  <si>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</si>
  <si>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</si>
  <si>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</si>
  <si>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</si>
  <si>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</si>
  <si>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</si>
  <si>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</si>
  <si>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</si>
  <si>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</si>
  <si>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</si>
  <si>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</si>
  <si>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</si>
  <si>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</si>
  <si>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</si>
  <si>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</si>
  <si>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</si>
  <si>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</si>
  <si>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</si>
  <si>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</si>
  <si>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</si>
  <si>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</si>
  <si>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</si>
  <si>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</si>
  <si>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</si>
  <si>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</si>
  <si>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</si>
  <si>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</si>
  <si>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</si>
  <si>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</si>
  <si>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</si>
  <si>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</si>
  <si>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</si>
  <si>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</si>
  <si>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</si>
  <si>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</si>
  <si>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</si>
  <si>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</si>
  <si>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</si>
  <si>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</si>
  <si>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</si>
  <si>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</si>
  <si>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</si>
  <si>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</si>
  <si>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</si>
  <si>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</si>
  <si>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</si>
  <si>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</si>
  <si>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</si>
  <si>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</si>
  <si>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</si>
  <si>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</si>
  <si>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</si>
  <si>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</si>
  <si>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</si>
  <si>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</si>
  <si>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</si>
  <si>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</si>
  <si>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</si>
  <si>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</si>
  <si>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</si>
  <si>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</si>
  <si>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</si>
  <si>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</si>
  <si>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</si>
  <si>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</si>
  <si>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</si>
  <si>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</si>
  <si>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</si>
  <si>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</si>
  <si>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</si>
  <si>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</si>
  <si>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</si>
  <si>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</si>
  <si>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</si>
  <si>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</si>
  <si>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</si>
  <si>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</si>
  <si>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</si>
  <si>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</si>
  <si>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</si>
  <si>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</si>
  <si>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</si>
  <si>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</si>
  <si>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</si>
  <si>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</si>
  <si>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</si>
  <si>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</si>
  <si>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</si>
  <si>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</si>
  <si>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</si>
  <si>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</si>
  <si>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</si>
  <si>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</si>
  <si>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</si>
  <si>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</si>
  <si>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</si>
  <si>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</si>
  <si>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</si>
  <si>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</si>
  <si>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</si>
  <si>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</si>
  <si>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</si>
  <si>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</si>
  <si>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</si>
  <si>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</si>
  <si>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</si>
  <si>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</si>
  <si>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</si>
  <si>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</si>
  <si>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</si>
  <si>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</si>
  <si>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</si>
  <si>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</si>
  <si>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</si>
  <si>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</si>
  <si>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</si>
  <si>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</si>
  <si>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</si>
  <si>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</si>
  <si>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</si>
  <si>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</si>
  <si>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</si>
  <si>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</si>
  <si>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</si>
  <si>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</si>
  <si>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</si>
  <si>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</si>
  <si>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</si>
  <si>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</si>
  <si>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</si>
  <si>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</si>
  <si>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</si>
  <si>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</si>
  <si>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</si>
  <si>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</si>
  <si>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</si>
  <si>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</si>
  <si>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</si>
  <si>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</si>
  <si>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</si>
  <si>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</si>
  <si>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</si>
  <si>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</si>
  <si>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</si>
  <si>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</si>
  <si>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</si>
  <si>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</si>
  <si>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</si>
  <si>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</si>
  <si>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</si>
  <si>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</si>
  <si>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</si>
  <si>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</si>
  <si>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</si>
  <si>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</si>
  <si>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</si>
  <si>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</si>
  <si>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</si>
  <si>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</si>
  <si>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</si>
  <si>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</si>
  <si>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</si>
  <si>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</si>
  <si>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</si>
  <si>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</si>
  <si>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</si>
  <si>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</si>
  <si>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</si>
  <si>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</si>
  <si>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</si>
  <si>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</si>
  <si>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</si>
  <si>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</si>
  <si>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</si>
  <si>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</si>
  <si>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</si>
  <si>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</si>
  <si>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</si>
  <si>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</si>
  <si>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</si>
  <si>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</si>
  <si>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</si>
  <si>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</si>
  <si>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</si>
  <si>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</si>
  <si>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</si>
  <si>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</si>
  <si>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</si>
  <si>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</si>
  <si>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</si>
  <si>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</si>
  <si>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</si>
  <si>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</si>
  <si>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</si>
  <si>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</si>
  <si>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</si>
  <si>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</si>
  <si>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</si>
  <si>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</si>
  <si>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</si>
  <si>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</si>
  <si>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</si>
  <si>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</si>
  <si>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</si>
  <si>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</si>
  <si>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</si>
  <si>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</si>
  <si>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</si>
  <si>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</si>
  <si>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</si>
  <si>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</si>
  <si>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</si>
  <si>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</si>
  <si>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</si>
  <si>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</si>
  <si>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</si>
  <si>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</si>
  <si>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</si>
  <si>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</si>
  <si>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</si>
  <si>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</si>
  <si>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</si>
  <si>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</si>
  <si>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</si>
  <si>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</si>
  <si>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</si>
  <si>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</si>
  <si>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</si>
  <si>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</si>
  <si>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</si>
  <si>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</si>
  <si>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</si>
  <si>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</si>
  <si>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</si>
  <si>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</si>
  <si>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</si>
  <si>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</si>
  <si>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</si>
  <si>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</si>
  <si>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</si>
  <si>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</si>
  <si>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</si>
  <si>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</si>
  <si>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</si>
  <si>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</si>
  <si>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</si>
  <si>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</si>
  <si>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</si>
  <si>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</si>
  <si>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</si>
  <si>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</si>
  <si>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</si>
  <si>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</si>
  <si>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</si>
  <si>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</si>
  <si>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</si>
  <si>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</si>
  <si>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</si>
  <si>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</si>
  <si>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</si>
  <si>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</si>
  <si>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</si>
  <si>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</si>
  <si>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</si>
  <si>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</si>
  <si>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</si>
  <si>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</si>
  <si>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</si>
  <si>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</si>
  <si>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</si>
  <si>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</si>
  <si>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</si>
  <si>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</si>
  <si>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</si>
  <si>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</si>
  <si>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</si>
  <si>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</si>
  <si>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</si>
  <si>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</si>
  <si>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</si>
  <si>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</si>
  <si>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</si>
  <si>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</si>
  <si>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</si>
  <si>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</si>
  <si>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</si>
  <si>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</si>
  <si>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</si>
  <si>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</si>
  <si>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</si>
  <si>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</si>
  <si>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</si>
  <si>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</si>
  <si>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</si>
  <si>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</si>
  <si>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</si>
  <si>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</si>
  <si>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</si>
  <si>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</si>
  <si>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</si>
  <si>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</si>
  <si>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</si>
  <si>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</si>
  <si>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</si>
  <si>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</si>
  <si>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</si>
  <si>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</si>
  <si>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</si>
  <si>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</si>
  <si>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</si>
  <si>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</si>
  <si>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</si>
  <si>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</si>
  <si>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</si>
  <si>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</si>
  <si>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</si>
  <si>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</si>
  <si>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</si>
  <si>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</si>
  <si>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</si>
  <si>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</si>
  <si>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</si>
  <si>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</si>
  <si>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</si>
  <si>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</si>
  <si>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</si>
  <si>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</si>
  <si>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</si>
  <si>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</si>
  <si>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</si>
  <si>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</si>
  <si>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</si>
  <si>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</si>
  <si>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</si>
  <si>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</si>
  <si>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</si>
  <si>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</si>
  <si>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</si>
  <si>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</si>
  <si>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</si>
  <si>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</si>
  <si>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</si>
  <si>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</si>
  <si>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</si>
  <si>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</si>
  <si>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</si>
  <si>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</si>
  <si>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</si>
  <si>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</si>
  <si>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</si>
  <si>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</si>
  <si>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</si>
  <si>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</si>
  <si>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</si>
  <si>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</si>
  <si>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</si>
  <si>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</si>
  <si>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</si>
  <si>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</si>
  <si>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</si>
  <si>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</si>
  <si>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</si>
  <si>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</si>
  <si>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</si>
  <si>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</si>
  <si>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</si>
  <si>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</si>
  <si>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</si>
  <si>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</si>
  <si>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</si>
  <si>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</si>
  <si>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</si>
  <si>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</si>
  <si>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</si>
  <si>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</si>
  <si>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</si>
  <si>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</si>
  <si>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</si>
  <si>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</si>
  <si>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</si>
  <si>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</si>
  <si>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</si>
  <si>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</si>
  <si>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</si>
  <si>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</si>
  <si>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</si>
  <si>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</si>
  <si>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</si>
  <si>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</si>
  <si>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</si>
  <si>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</si>
  <si>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</si>
  <si>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</si>
  <si>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</si>
  <si>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</si>
  <si>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</si>
  <si>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</si>
  <si>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</si>
  <si>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</si>
  <si>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</si>
  <si>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</si>
  <si>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</si>
  <si>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</si>
  <si>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</si>
  <si>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</si>
  <si>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</si>
  <si>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</si>
  <si>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</si>
  <si>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</si>
  <si>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</si>
  <si>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</si>
  <si>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</si>
  <si>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</si>
  <si>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</si>
  <si>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</si>
  <si>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</si>
  <si>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</si>
  <si>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</si>
  <si>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</si>
  <si>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</si>
  <si>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</si>
  <si>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</si>
  <si>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</si>
  <si>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</si>
  <si>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</si>
  <si>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</si>
  <si>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</si>
  <si>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</si>
  <si>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</si>
  <si>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</si>
  <si>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</si>
  <si>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</si>
  <si>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</si>
  <si>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</si>
  <si>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</si>
  <si>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</si>
  <si>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</si>
  <si>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</si>
  <si>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</si>
  <si>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</si>
  <si>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</si>
  <si>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</si>
  <si>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</si>
  <si>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</si>
  <si>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</si>
  <si>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</si>
  <si>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</si>
  <si>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</si>
  <si>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</si>
  <si>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</si>
  <si>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</si>
  <si>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</si>
  <si>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</si>
  <si>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</si>
  <si>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</si>
  <si>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</si>
  <si>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</si>
  <si>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</si>
  <si>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</si>
  <si>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</si>
  <si>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</si>
  <si>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</si>
  <si>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</si>
  <si>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</si>
  <si>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</si>
  <si>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</si>
  <si>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</si>
  <si>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</si>
  <si>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</si>
  <si>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</si>
  <si>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</si>
  <si>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</si>
  <si>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</si>
  <si>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</si>
  <si>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</si>
  <si>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</si>
  <si>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</si>
  <si>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</si>
  <si>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</si>
  <si>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</si>
  <si>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</si>
  <si>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</si>
  <si>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</si>
  <si>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</si>
  <si>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</si>
  <si>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</si>
  <si>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</si>
  <si>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</si>
  <si>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</si>
  <si>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</si>
  <si>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</si>
  <si>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</si>
  <si>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</si>
  <si>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</si>
  <si>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</si>
  <si>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</si>
  <si>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</si>
  <si>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</si>
  <si>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</si>
  <si>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</si>
  <si>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</si>
  <si>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</si>
  <si>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</si>
  <si>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</si>
  <si>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</si>
  <si>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</si>
  <si>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</si>
  <si>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</si>
  <si>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</si>
  <si>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</si>
  <si>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</si>
  <si>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</si>
  <si>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</si>
  <si>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</si>
  <si>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</si>
  <si>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</si>
  <si>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</si>
  <si>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</si>
  <si>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</si>
  <si>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</si>
  <si>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</si>
  <si>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</si>
  <si>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</si>
  <si>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</si>
  <si>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</si>
  <si>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</si>
  <si>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</si>
  <si>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</si>
  <si>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</si>
  <si>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</si>
  <si>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</si>
  <si>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</si>
  <si>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</si>
  <si>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</si>
  <si>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</si>
  <si>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</si>
  <si>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</si>
  <si>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</si>
  <si>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</si>
  <si>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</si>
  <si>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</si>
  <si>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</si>
  <si>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</si>
  <si>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</si>
  <si>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</si>
  <si>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</si>
  <si>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</si>
  <si>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</si>
  <si>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</si>
  <si>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</si>
  <si>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</si>
  <si>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</si>
  <si>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</si>
  <si>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</si>
  <si>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</si>
  <si>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</si>
  <si>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</si>
  <si>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</si>
  <si>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</si>
  <si>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</si>
  <si>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</si>
  <si>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</si>
  <si>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</si>
  <si>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</si>
  <si>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</si>
  <si>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</si>
  <si>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</si>
  <si>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</si>
  <si>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</si>
  <si>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</si>
  <si>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</si>
  <si>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</si>
  <si>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</si>
  <si>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</si>
  <si>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</si>
  <si>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</si>
  <si>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</si>
  <si>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</si>
  <si>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</si>
  <si>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</si>
  <si>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</si>
  <si>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</si>
  <si>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</si>
  <si>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</si>
  <si>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</si>
  <si>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</si>
  <si>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</si>
  <si>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</si>
  <si>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</si>
  <si>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</si>
  <si>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</si>
  <si>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</si>
  <si>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</si>
  <si>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</si>
  <si>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</si>
  <si>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</si>
  <si>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</si>
  <si>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</si>
  <si>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</si>
  <si>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</si>
  <si>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</si>
  <si>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</si>
  <si>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</si>
  <si>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</si>
  <si>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</si>
  <si>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</si>
  <si>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</si>
  <si>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</si>
  <si>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</si>
  <si>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</si>
  <si>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</si>
  <si>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</si>
  <si>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</si>
  <si>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</si>
  <si>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</si>
  <si>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</si>
  <si>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</si>
  <si>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</si>
  <si>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</si>
  <si>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</si>
  <si>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</si>
  <si>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</si>
  <si>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</si>
  <si>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</si>
  <si>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</si>
  <si>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</si>
  <si>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</si>
  <si>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</si>
  <si>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</si>
  <si>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</si>
  <si>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</si>
  <si>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</si>
  <si>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</si>
  <si>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</si>
  <si>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</si>
  <si>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</si>
  <si>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</si>
  <si>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</si>
  <si>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</si>
  <si>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</si>
  <si>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</si>
  <si>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</si>
  <si>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</si>
  <si>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</si>
  <si>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</si>
  <si>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</si>
  <si>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</si>
  <si>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</si>
  <si>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</si>
  <si>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</si>
  <si>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</si>
  <si>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</si>
  <si>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</si>
  <si>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</si>
  <si>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</si>
  <si>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</si>
  <si>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</si>
  <si>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</si>
  <si>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</si>
  <si>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</si>
  <si>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</si>
  <si>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</si>
  <si>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</si>
  <si>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</si>
  <si>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</si>
  <si>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</si>
  <si>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</si>
  <si>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</si>
  <si>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</si>
  <si>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</si>
  <si>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</si>
  <si>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</si>
  <si>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</si>
  <si>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</si>
  <si>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</si>
  <si>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</si>
  <si>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</si>
  <si>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</si>
  <si>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</si>
  <si>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</si>
  <si>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</si>
  <si>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</si>
  <si>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</si>
  <si>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</si>
  <si>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</si>
  <si>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</si>
  <si>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</si>
  <si>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</si>
  <si>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</si>
  <si>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</si>
  <si>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</si>
  <si>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</si>
  <si>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</si>
  <si>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</si>
  <si>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</si>
  <si>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</si>
  <si>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</si>
  <si>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</si>
  <si>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</si>
  <si>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</si>
  <si>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</si>
  <si>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</si>
  <si>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</si>
  <si>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</si>
  <si>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</si>
  <si>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</si>
  <si>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</si>
  <si>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</si>
  <si>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</si>
  <si>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</si>
  <si>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</si>
  <si>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</si>
  <si>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</si>
  <si>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</si>
  <si>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</si>
  <si>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</si>
  <si>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</si>
  <si>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</si>
  <si>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</si>
  <si>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</si>
  <si>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</si>
  <si>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</si>
  <si>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</si>
  <si>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</si>
  <si>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</si>
  <si>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</si>
  <si>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</si>
  <si>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</si>
  <si>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</si>
  <si>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</si>
  <si>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</si>
  <si>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</si>
  <si>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</si>
  <si>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</si>
  <si>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</si>
  <si>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</si>
  <si>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</si>
  <si>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</si>
  <si>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</si>
  <si>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</si>
  <si>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</si>
  <si>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</si>
  <si>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</si>
  <si>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</si>
  <si>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</si>
  <si>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</si>
  <si>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</si>
  <si>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</si>
  <si>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</si>
  <si>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</si>
  <si>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</si>
  <si>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</si>
  <si>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</si>
  <si>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</si>
  <si>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</si>
  <si>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</si>
  <si>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</si>
  <si>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</si>
  <si>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</si>
  <si>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</si>
  <si>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</si>
  <si>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</si>
  <si>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</si>
  <si>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</si>
  <si>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</si>
  <si>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</si>
  <si>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</si>
  <si>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</si>
  <si>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</si>
  <si>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</si>
  <si>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</si>
  <si>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</si>
  <si>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</si>
  <si>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</si>
  <si>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</si>
  <si>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</si>
  <si>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</si>
  <si>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</si>
  <si>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</si>
  <si>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</si>
  <si>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</si>
  <si>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</si>
  <si>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</si>
  <si>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</si>
  <si>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</si>
  <si>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</si>
  <si>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</si>
  <si>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</si>
  <si>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</si>
  <si>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</si>
  <si>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</si>
  <si>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</si>
  <si>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</si>
  <si>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</si>
  <si>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</si>
  <si>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</si>
  <si>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</si>
  <si>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</si>
  <si>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</si>
  <si>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</si>
  <si>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</si>
  <si>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</si>
  <si>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</si>
  <si>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</si>
  <si>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</si>
  <si>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</si>
  <si>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</si>
  <si>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</si>
  <si>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</si>
  <si>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</si>
  <si>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</si>
  <si>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</si>
  <si>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</si>
  <si>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</si>
  <si>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</si>
  <si>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</si>
  <si>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</si>
  <si>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</si>
  <si>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</si>
  <si>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</si>
  <si>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</si>
  <si>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</si>
  <si>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</si>
  <si>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</si>
  <si>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</si>
  <si>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</si>
  <si>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</si>
  <si>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</si>
  <si>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</si>
  <si>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</si>
  <si>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</si>
  <si>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</si>
  <si>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</si>
  <si>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</si>
  <si>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</si>
  <si>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</si>
  <si>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</si>
  <si>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</si>
  <si>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</si>
  <si>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</si>
  <si>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</si>
  <si>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</si>
  <si>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</si>
  <si>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</si>
  <si>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</si>
  <si>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</si>
  <si>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</si>
  <si>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</si>
  <si>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</si>
  <si>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</si>
  <si>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</si>
  <si>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</si>
  <si>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</si>
  <si>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</si>
  <si>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</si>
  <si>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</si>
  <si>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</si>
  <si>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</si>
  <si>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</si>
  <si>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</si>
  <si>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</si>
  <si>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</si>
  <si>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</si>
  <si>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</si>
  <si>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</si>
  <si>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</si>
  <si>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</si>
  <si>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</si>
  <si>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</si>
  <si>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</si>
  <si>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</si>
  <si>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</si>
  <si>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</si>
  <si>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</si>
  <si>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</si>
  <si>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</si>
  <si>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</si>
  <si>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</si>
  <si>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</si>
  <si>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</si>
  <si>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</si>
  <si>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</si>
  <si>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</si>
  <si>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</si>
  <si>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</si>
  <si>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</si>
  <si>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</si>
  <si>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</si>
  <si>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</si>
  <si>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</si>
  <si>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</si>
  <si>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</si>
  <si>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</si>
  <si>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</si>
  <si>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</si>
  <si>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</si>
  <si>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</si>
  <si>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</si>
  <si>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</si>
  <si>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</si>
  <si>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</si>
  <si>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</si>
  <si>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</si>
  <si>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</si>
  <si>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</si>
  <si>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</si>
  <si>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</si>
  <si>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</si>
  <si>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</si>
  <si>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</si>
  <si>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</si>
  <si>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</si>
  <si>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</si>
  <si>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</si>
  <si>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</si>
  <si>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</si>
  <si>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</si>
  <si>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</si>
  <si>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</si>
  <si>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</si>
  <si>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</si>
  <si>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</si>
  <si>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</si>
  <si>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</si>
  <si>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</si>
  <si>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</si>
  <si>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</si>
  <si>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</si>
  <si>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</si>
  <si>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</si>
  <si>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</si>
  <si>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</si>
  <si>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</si>
  <si>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</si>
  <si>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</si>
  <si>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</si>
  <si>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</si>
  <si>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</si>
  <si>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</si>
  <si>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</si>
  <si>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</si>
  <si>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</si>
  <si>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</si>
  <si>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</si>
  <si>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</si>
  <si>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</si>
  <si>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</si>
  <si>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</si>
  <si>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</si>
  <si>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</si>
  <si>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</si>
  <si>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</si>
  <si>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</si>
  <si>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</si>
  <si>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</si>
  <si>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</si>
  <si>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</si>
  <si>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</si>
  <si>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</si>
  <si>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</si>
  <si>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</si>
  <si>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</si>
  <si>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</si>
  <si>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</si>
  <si>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</si>
  <si>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</si>
  <si>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</si>
  <si>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</si>
  <si>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</si>
  <si>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</si>
  <si>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</si>
  <si>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</si>
  <si>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</si>
  <si>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</si>
  <si>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</si>
  <si>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</si>
  <si>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</si>
  <si>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</si>
  <si>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</si>
  <si>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</si>
  <si>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</si>
  <si>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</si>
  <si>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</si>
  <si>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</si>
  <si>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</si>
  <si>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</si>
  <si>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</si>
  <si>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</si>
  <si>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</si>
  <si>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</si>
  <si>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</si>
  <si>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</si>
  <si>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</si>
  <si>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</si>
  <si>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</si>
  <si>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</si>
  <si>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</si>
  <si>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</si>
  <si>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</si>
  <si>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</si>
  <si>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</si>
  <si>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</si>
  <si>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</si>
  <si>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</si>
  <si>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</si>
  <si>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</si>
  <si>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</si>
  <si>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</si>
  <si>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</si>
  <si>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</si>
  <si>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</si>
  <si>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</si>
  <si>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</si>
  <si>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</si>
  <si>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</si>
  <si>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</si>
  <si>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</si>
  <si>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</si>
  <si>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</si>
  <si>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</si>
  <si>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</si>
  <si>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</si>
  <si>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</si>
  <si>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</si>
  <si>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</si>
  <si>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</si>
  <si>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</si>
  <si>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</si>
  <si>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</si>
  <si>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</si>
  <si>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</si>
  <si>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</si>
  <si>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</si>
  <si>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</si>
  <si>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</si>
  <si>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</si>
  <si>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</si>
  <si>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</si>
  <si>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</si>
  <si>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</si>
  <si>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</si>
  <si>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</si>
  <si>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</si>
  <si>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</si>
  <si>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</si>
  <si>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</si>
  <si>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</si>
  <si>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</si>
  <si>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</si>
  <si>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</si>
  <si>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</si>
  <si>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</si>
  <si>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</si>
  <si>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</si>
  <si>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</si>
  <si>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</si>
  <si>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</si>
  <si>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</si>
  <si>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</si>
  <si>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</si>
  <si>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</si>
  <si>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</si>
  <si>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</si>
  <si>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</si>
  <si>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</si>
  <si>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</si>
  <si>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</si>
  <si>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</si>
  <si>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</si>
  <si>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</si>
  <si>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</si>
  <si>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</si>
  <si>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</si>
  <si>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</si>
  <si>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</si>
  <si>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</si>
  <si>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</si>
  <si>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</si>
  <si>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</si>
  <si>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</si>
  <si>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</si>
  <si>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</si>
  <si>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</si>
  <si>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</si>
  <si>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</si>
  <si>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</si>
  <si>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</si>
  <si>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</si>
  <si>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</si>
  <si>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</si>
  <si>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</si>
  <si>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</si>
  <si>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</si>
  <si>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</si>
  <si>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</si>
  <si>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</si>
  <si>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</si>
  <si>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</si>
  <si>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</si>
  <si>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</si>
  <si>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</si>
  <si>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</si>
  <si>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</si>
  <si>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</si>
  <si>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</si>
  <si>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</si>
  <si>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</si>
  <si>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</si>
  <si>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</si>
  <si>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</si>
  <si>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</si>
  <si>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</si>
  <si>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</si>
  <si>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</si>
  <si>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</si>
  <si>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</si>
  <si>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</si>
  <si>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</si>
  <si>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</si>
  <si>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</si>
  <si>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</si>
  <si>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</si>
  <si>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</si>
  <si>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</si>
  <si>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</si>
  <si>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</si>
  <si>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</si>
  <si>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</si>
  <si>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</si>
  <si>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</si>
  <si>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</si>
  <si>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</si>
  <si>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</si>
  <si>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</si>
  <si>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</si>
  <si>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</si>
  <si>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</si>
  <si>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</si>
  <si>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</si>
  <si>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</si>
  <si>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</si>
  <si>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</si>
  <si>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</si>
  <si>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</si>
  <si>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</si>
  <si>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</si>
  <si>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</si>
  <si>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</si>
  <si>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</si>
  <si>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</si>
  <si>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</si>
  <si>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</si>
  <si>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</si>
  <si>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</si>
  <si>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</si>
  <si>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</si>
  <si>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</si>
  <si>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</si>
  <si>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</si>
  <si>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</si>
  <si>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</si>
  <si>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</si>
  <si>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</si>
  <si>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</si>
  <si>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</si>
  <si>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</si>
  <si>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</si>
  <si>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</si>
  <si>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</si>
  <si>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</si>
  <si>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</si>
  <si>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</si>
  <si>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</si>
  <si>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</si>
  <si>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</si>
  <si>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</si>
  <si>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</si>
  <si>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</si>
  <si>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</si>
  <si>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</si>
  <si>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</si>
  <si>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</si>
  <si>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</si>
  <si>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</si>
  <si>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</si>
  <si>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</si>
  <si>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</si>
  <si>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</si>
  <si>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</si>
  <si>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</si>
  <si>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</si>
  <si>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</si>
  <si>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</si>
  <si>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</si>
  <si>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</si>
  <si>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</si>
  <si>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</si>
  <si>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</si>
  <si>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</si>
  <si>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</si>
  <si>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</si>
  <si>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</si>
  <si>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</si>
  <si>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</si>
  <si>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</si>
  <si>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</si>
  <si>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</si>
  <si>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</si>
  <si>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</si>
  <si>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</si>
  <si>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</si>
  <si>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</si>
  <si>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</si>
  <si>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</si>
  <si>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</si>
  <si>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</si>
  <si>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</si>
  <si>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</si>
  <si>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</si>
  <si>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</si>
  <si>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</si>
  <si>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</si>
  <si>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</si>
  <si>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</si>
  <si>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</si>
  <si>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</si>
  <si>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</si>
  <si>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</si>
  <si>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</si>
  <si>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</si>
  <si>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</si>
  <si>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</si>
  <si>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</si>
  <si>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</si>
  <si>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</si>
  <si>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</si>
  <si>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</si>
  <si>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</si>
  <si>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</si>
  <si>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</si>
  <si>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</si>
  <si>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</si>
  <si>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</si>
  <si>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</si>
  <si>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</si>
  <si>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</si>
  <si>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</si>
  <si>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</si>
  <si>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</si>
  <si>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</si>
  <si>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</si>
  <si>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</si>
  <si>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</si>
  <si>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</si>
  <si>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</si>
  <si>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</si>
  <si>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</si>
  <si>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</si>
  <si>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</si>
  <si>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</si>
  <si>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</si>
  <si>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</si>
  <si>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</si>
  <si>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</si>
  <si>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</si>
  <si>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</si>
  <si>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</si>
  <si>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</si>
  <si>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</si>
  <si>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</si>
  <si>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</si>
  <si>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</si>
  <si>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</si>
  <si>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</si>
  <si>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</si>
  <si>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</si>
  <si>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</si>
  <si>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</si>
  <si>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</si>
  <si>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</si>
  <si>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</si>
  <si>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</si>
  <si>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</si>
  <si>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</si>
  <si>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</si>
  <si>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</si>
  <si>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</si>
  <si>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</si>
  <si>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</si>
  <si>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</si>
  <si>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</si>
  <si>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</si>
  <si>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</si>
  <si>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</si>
  <si>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</si>
  <si>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</si>
  <si>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</si>
  <si>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</si>
  <si>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</si>
  <si>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</si>
  <si>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</si>
  <si>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</si>
  <si>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</si>
  <si>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</si>
  <si>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</si>
  <si>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</si>
  <si>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</si>
  <si>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</si>
  <si>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</si>
  <si>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</si>
  <si>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</si>
  <si>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</si>
  <si>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</si>
  <si>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</si>
  <si>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</si>
  <si>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</si>
  <si>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</si>
  <si>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</si>
  <si>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</si>
  <si>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</si>
  <si>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</si>
  <si>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</si>
  <si>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</si>
  <si>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</si>
  <si>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</si>
  <si>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</si>
  <si>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</si>
  <si>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</si>
  <si>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</si>
  <si>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</si>
  <si>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</si>
  <si>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</si>
  <si>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</si>
  <si>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</si>
  <si>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</si>
  <si>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</si>
  <si>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</si>
  <si>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</si>
  <si>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</si>
  <si>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</si>
  <si>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</si>
  <si>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</si>
  <si>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</si>
  <si>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</si>
  <si>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</si>
  <si>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</si>
  <si>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</si>
  <si>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</si>
  <si>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</si>
  <si>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</si>
  <si>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</si>
  <si>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</si>
  <si>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</si>
  <si>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</si>
  <si>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</si>
  <si>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</si>
  <si>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</si>
  <si>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</si>
  <si>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</si>
  <si>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</si>
  <si>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</si>
  <si>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</si>
  <si>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</si>
  <si>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</si>
  <si>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</si>
  <si>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</si>
  <si>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</si>
  <si>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</si>
  <si>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</si>
  <si>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</si>
  <si>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</si>
  <si>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</si>
  <si>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</si>
  <si>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</si>
  <si>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</si>
  <si>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</si>
  <si>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</si>
  <si>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</si>
  <si>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</si>
  <si>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</si>
  <si>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</si>
  <si>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</si>
  <si>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</si>
  <si>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</si>
  <si>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</si>
  <si>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</si>
  <si>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</si>
  <si>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</si>
  <si>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</si>
  <si>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</si>
  <si>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</si>
  <si>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</si>
  <si>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</si>
  <si>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</si>
  <si>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</si>
  <si>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</si>
  <si>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</si>
  <si>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</si>
  <si>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</si>
  <si>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</si>
  <si>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</si>
  <si>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</si>
  <si>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</si>
  <si>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</si>
  <si>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</si>
  <si>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</si>
  <si>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</si>
  <si>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</si>
  <si>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</si>
  <si>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</si>
  <si>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</si>
  <si>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</si>
  <si>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</si>
  <si>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</si>
  <si>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</si>
  <si>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</si>
  <si>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</si>
  <si>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</si>
  <si>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</si>
  <si>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</si>
  <si>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</si>
  <si>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</si>
  <si>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</si>
  <si>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</si>
  <si>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</si>
  <si>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</si>
  <si>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</si>
  <si>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</si>
  <si>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</si>
  <si>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</si>
  <si>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</si>
  <si>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</si>
  <si>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</si>
  <si>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</si>
  <si>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</si>
  <si>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</si>
  <si>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</si>
  <si>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</si>
  <si>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</si>
  <si>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</si>
  <si>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</si>
  <si>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</si>
  <si>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</si>
  <si>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</si>
  <si>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</si>
  <si>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</si>
  <si>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</si>
  <si>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</si>
  <si>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</si>
  <si>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</si>
  <si>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</si>
  <si>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</si>
  <si>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</si>
  <si>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</si>
  <si>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</si>
  <si>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</si>
  <si>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</si>
  <si>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</si>
  <si>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</si>
  <si>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</si>
  <si>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</si>
  <si>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</si>
  <si>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</si>
  <si>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</si>
  <si>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</si>
  <si>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</si>
  <si>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</si>
  <si>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</si>
  <si>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</si>
  <si>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</si>
  <si>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</si>
  <si>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</si>
  <si>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</si>
  <si>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</si>
  <si>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</si>
  <si>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</si>
  <si>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</si>
  <si>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</si>
  <si>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</si>
  <si>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</si>
  <si>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</si>
  <si>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</si>
  <si>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</si>
  <si>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</si>
  <si>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</si>
  <si>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</si>
  <si>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</si>
  <si>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</si>
  <si>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</si>
  <si>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</si>
  <si>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</si>
  <si>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</si>
  <si>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</si>
  <si>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</si>
  <si>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</si>
  <si>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</si>
  <si>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</si>
  <si>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</si>
  <si>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</si>
  <si>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</si>
  <si>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</si>
  <si>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</si>
  <si>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</si>
  <si>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</si>
  <si>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</si>
  <si>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</si>
  <si>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</si>
  <si>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</si>
  <si>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</si>
  <si>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</si>
  <si>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</si>
  <si>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</si>
  <si>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</si>
  <si>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</si>
  <si>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</si>
  <si>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</si>
  <si>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</si>
  <si>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</si>
  <si>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</si>
  <si>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</si>
  <si>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</si>
  <si>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</si>
  <si>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</si>
  <si>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</si>
  <si>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</si>
  <si>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</si>
  <si>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</si>
  <si>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</si>
  <si>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</si>
  <si>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</si>
  <si>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</si>
  <si>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</si>
  <si>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</si>
  <si>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</si>
  <si>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</si>
  <si>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</si>
  <si>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</si>
  <si>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</si>
  <si>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</si>
  <si>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</si>
  <si>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</si>
  <si>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</si>
  <si>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</si>
  <si>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</si>
  <si>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</si>
  <si>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</si>
  <si>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</si>
  <si>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</si>
  <si>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</si>
  <si>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</si>
  <si>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</si>
  <si>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</si>
  <si>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</si>
  <si>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</si>
  <si>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</si>
  <si>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</si>
  <si>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</si>
  <si>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</si>
  <si>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</si>
  <si>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</si>
  <si>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</si>
  <si>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</si>
  <si>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</si>
  <si>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</si>
  <si>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</si>
  <si>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</si>
  <si>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</si>
  <si>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</si>
  <si>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</si>
  <si>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</si>
  <si>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</si>
  <si>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</si>
  <si>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</si>
  <si>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</si>
  <si>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</si>
  <si>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</si>
  <si>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</si>
  <si>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</si>
  <si>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</si>
  <si>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</si>
  <si>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</si>
  <si>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</si>
  <si>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</si>
  <si>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</si>
  <si>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</si>
  <si>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</si>
  <si>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</si>
  <si>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</si>
  <si>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</si>
  <si>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</si>
  <si>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</si>
  <si>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</si>
  <si>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</si>
  <si>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</si>
  <si>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</si>
  <si>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</si>
  <si>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</si>
  <si>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</si>
  <si>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</si>
  <si>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</si>
  <si>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</si>
  <si>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</si>
  <si>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</si>
  <si>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</si>
  <si>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</si>
  <si>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</si>
  <si>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</si>
  <si>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</si>
  <si>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</si>
  <si>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</si>
  <si>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</si>
  <si>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</si>
  <si>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</si>
  <si>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</si>
  <si>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</si>
  <si>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</si>
  <si>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</si>
  <si>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</si>
  <si>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</si>
  <si>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</si>
  <si>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</si>
  <si>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</si>
  <si>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</si>
  <si>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</si>
  <si>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</si>
  <si>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</si>
  <si>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</si>
  <si>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</si>
  <si>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</si>
  <si>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</si>
  <si>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</si>
  <si>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</si>
  <si>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</si>
  <si>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</si>
  <si>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</si>
  <si>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</si>
  <si>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</si>
  <si>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</si>
  <si>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</si>
  <si>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</si>
  <si>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</si>
  <si>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</si>
  <si>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</si>
  <si>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</si>
  <si>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</si>
  <si>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</si>
  <si>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</si>
  <si>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</si>
  <si>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</si>
  <si>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</si>
  <si>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</si>
  <si>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</si>
  <si>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</si>
  <si>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</si>
  <si>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</si>
  <si>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</si>
  <si>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</si>
  <si>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</si>
  <si>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</si>
  <si>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</si>
  <si>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</si>
  <si>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</si>
  <si>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</si>
  <si>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</si>
  <si>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</si>
  <si>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</si>
  <si>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</si>
  <si>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</si>
  <si>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</si>
  <si>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</si>
  <si>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</si>
  <si>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</si>
  <si>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</si>
  <si>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</si>
  <si>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</si>
  <si>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</si>
  <si>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</si>
  <si>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</si>
  <si>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</si>
  <si>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</si>
  <si>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</si>
  <si>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</si>
  <si>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</si>
  <si>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</si>
  <si>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</si>
  <si>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</si>
  <si>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</si>
  <si>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</si>
  <si>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</si>
  <si>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</si>
  <si>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</si>
  <si>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</si>
  <si>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</si>
  <si>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</si>
  <si>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</si>
  <si>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</si>
  <si>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</si>
  <si>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</si>
  <si>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</si>
  <si>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</si>
  <si>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</si>
  <si>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</si>
  <si>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</si>
  <si>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</si>
  <si>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</si>
  <si>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</si>
  <si>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</si>
  <si>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</si>
  <si>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</si>
  <si>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</si>
  <si>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</si>
  <si>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</si>
  <si>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</si>
  <si>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</si>
  <si>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</si>
  <si>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</si>
  <si>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</si>
  <si>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</si>
  <si>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</si>
  <si>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</si>
  <si>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</si>
  <si>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</si>
  <si>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</si>
  <si>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</si>
  <si>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</si>
  <si>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</si>
  <si>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</si>
  <si>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</si>
  <si>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</si>
  <si>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</si>
  <si>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</si>
  <si>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</si>
  <si>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</si>
  <si>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</si>
  <si>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</si>
  <si>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</si>
  <si>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</si>
  <si>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</si>
  <si>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</si>
  <si>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</si>
  <si>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</si>
  <si>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</si>
  <si>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</si>
  <si>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</si>
  <si>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</si>
  <si>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</si>
  <si>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</si>
  <si>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</si>
  <si>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</si>
  <si>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</si>
  <si>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</si>
  <si>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</si>
  <si>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</si>
  <si>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</si>
  <si>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</si>
  <si>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</si>
  <si>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</si>
  <si>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</si>
  <si>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</si>
  <si>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</si>
  <si>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</si>
  <si>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</si>
  <si>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</si>
  <si>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</si>
  <si>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</si>
  <si>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</si>
  <si>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</si>
  <si>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</si>
  <si>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</si>
  <si>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</si>
  <si>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</si>
  <si>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</si>
  <si>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</si>
  <si>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</si>
  <si>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</si>
  <si>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</si>
  <si>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</si>
  <si>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</si>
  <si>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</si>
  <si>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</si>
  <si>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</si>
  <si>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</si>
  <si>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</si>
  <si>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</si>
  <si>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</si>
  <si>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</si>
  <si>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</si>
  <si>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</si>
  <si>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</si>
  <si>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</si>
  <si>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</si>
  <si>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</si>
  <si>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</si>
  <si>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</si>
  <si>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</si>
  <si>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</si>
  <si>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</si>
  <si>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</si>
  <si>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</si>
  <si>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</si>
  <si>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</si>
  <si>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</si>
  <si>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</si>
  <si>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</si>
  <si>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</si>
  <si>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</si>
  <si>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</si>
  <si>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</si>
  <si>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</si>
  <si>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</si>
  <si>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</si>
  <si>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</si>
  <si>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</si>
  <si>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</si>
  <si>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</si>
  <si>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</si>
  <si>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</si>
  <si>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</si>
  <si>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</si>
  <si>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</si>
  <si>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</si>
  <si>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</si>
  <si>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</si>
  <si>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</si>
  <si>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</si>
  <si>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</si>
  <si>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</si>
  <si>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</si>
  <si>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</si>
  <si>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</si>
  <si>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</si>
  <si>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</si>
  <si>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</si>
  <si>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</si>
  <si>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</si>
  <si>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</si>
  <si>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</si>
  <si>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</si>
  <si>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</si>
  <si>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</si>
  <si>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</si>
  <si>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</si>
  <si>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</si>
  <si>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</si>
  <si>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</si>
  <si>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</si>
  <si>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</si>
  <si>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</si>
  <si>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</si>
  <si>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</si>
  <si>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</si>
  <si>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</si>
  <si>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</si>
  <si>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</si>
  <si>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</si>
  <si>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</si>
  <si>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</si>
  <si>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</si>
  <si>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</si>
  <si>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</si>
  <si>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</si>
  <si>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</si>
  <si>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</si>
  <si>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</si>
  <si>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</si>
  <si>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</si>
  <si>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</si>
  <si>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</si>
  <si>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</si>
  <si>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</si>
  <si>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</si>
  <si>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</si>
  <si>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</si>
  <si>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</si>
  <si>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</si>
  <si>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</si>
  <si>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</si>
  <si>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</si>
  <si>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</si>
  <si>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</si>
  <si>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</si>
  <si>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</si>
  <si>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</si>
  <si>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</si>
  <si>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</si>
  <si>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</si>
  <si>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</si>
  <si>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</si>
  <si>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</si>
  <si>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</si>
  <si>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</si>
  <si>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</si>
  <si>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</si>
  <si>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</si>
  <si>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</si>
  <si>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</si>
  <si>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</si>
  <si>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</si>
  <si>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</si>
  <si>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</si>
  <si>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</si>
  <si>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</si>
  <si>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</si>
  <si>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</si>
  <si>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</si>
  <si>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</si>
  <si>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</si>
  <si>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</si>
  <si>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</si>
  <si>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</si>
  <si>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</si>
  <si>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</si>
  <si>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</si>
  <si>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</si>
  <si>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</si>
  <si>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</si>
  <si>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</si>
  <si>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</si>
  <si>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</si>
  <si>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</si>
  <si>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</si>
  <si>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</si>
  <si>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</si>
  <si>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</si>
  <si>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</si>
  <si>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</si>
  <si>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</si>
  <si>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</si>
  <si>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</si>
  <si>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</si>
  <si>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</si>
  <si>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</si>
  <si>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</si>
  <si>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</si>
  <si>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</si>
  <si>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</si>
  <si>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</si>
  <si>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</si>
  <si>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</si>
  <si>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</si>
  <si>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</si>
  <si>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</si>
  <si>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</si>
  <si>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</si>
  <si>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</si>
  <si>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</si>
  <si>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</si>
  <si>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</si>
  <si>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</si>
  <si>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</si>
  <si>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</si>
  <si>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</si>
  <si>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</si>
  <si>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</si>
  <si>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</si>
  <si>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</si>
  <si>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</si>
  <si>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</si>
  <si>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</si>
  <si>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</si>
  <si>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</si>
  <si>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</si>
  <si>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</si>
  <si>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</si>
  <si>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</si>
  <si>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</si>
  <si>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</si>
  <si>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</si>
  <si>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</si>
  <si>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</si>
  <si>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</si>
  <si>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</si>
  <si>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</si>
  <si>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</si>
  <si>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</si>
  <si>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</si>
  <si>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</si>
  <si>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</si>
  <si>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</si>
  <si>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</si>
  <si>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</si>
  <si>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</si>
  <si>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</si>
  <si>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</si>
  <si>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</si>
  <si>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</si>
  <si>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</si>
  <si>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</si>
  <si>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</si>
  <si>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</si>
  <si>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</si>
  <si>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</si>
  <si>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</si>
  <si>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</si>
  <si>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</si>
  <si>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</si>
  <si>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</si>
  <si>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</si>
  <si>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</si>
  <si>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</si>
  <si>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</si>
  <si>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</si>
  <si>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</si>
  <si>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</si>
  <si>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</si>
  <si>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</si>
  <si>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</si>
  <si>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</si>
  <si>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</si>
  <si>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</si>
  <si>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</si>
  <si>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</si>
  <si>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</si>
  <si>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</si>
  <si>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</si>
  <si>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</si>
  <si>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</si>
  <si>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</si>
  <si>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</si>
  <si>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</si>
  <si>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</si>
  <si>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</si>
  <si>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</si>
  <si>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</si>
  <si>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</si>
  <si>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</si>
  <si>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</si>
  <si>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</si>
  <si>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</si>
  <si>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</si>
  <si>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</si>
  <si>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</si>
  <si>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</si>
  <si>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</si>
  <si>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</si>
  <si>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</si>
  <si>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</si>
  <si>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</si>
  <si>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</si>
  <si>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</si>
  <si>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</si>
  <si>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</si>
  <si>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</si>
  <si>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</si>
  <si>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</si>
  <si>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</si>
  <si>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</si>
  <si>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</si>
  <si>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</si>
  <si>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</si>
  <si>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</si>
  <si>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</si>
  <si>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</si>
  <si>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</si>
  <si>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</si>
  <si>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</si>
  <si>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</si>
  <si>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</si>
  <si>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</si>
  <si>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</si>
  <si>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</si>
  <si>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</si>
  <si>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</si>
  <si>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</si>
  <si>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</si>
  <si>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</si>
  <si>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</si>
  <si>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</si>
  <si>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</si>
  <si>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</si>
  <si>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</si>
  <si>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</si>
  <si>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</si>
  <si>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</si>
  <si>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</si>
  <si>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</si>
  <si>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</si>
  <si>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</si>
  <si>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</si>
  <si>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</si>
  <si>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</si>
  <si>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</si>
  <si>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</si>
  <si>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</si>
  <si>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</si>
  <si>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</si>
  <si>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</si>
  <si>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</si>
  <si>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</si>
  <si>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</si>
  <si>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</si>
  <si>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</si>
  <si>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</si>
  <si>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</si>
  <si>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</si>
  <si>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</si>
  <si>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</si>
  <si>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</si>
  <si>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</si>
  <si>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</si>
  <si>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</si>
  <si>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</si>
  <si>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</si>
  <si>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</si>
  <si>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</si>
  <si>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</si>
  <si>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</si>
  <si>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</si>
  <si>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</si>
  <si>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</si>
  <si>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</si>
  <si>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</si>
  <si>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</si>
  <si>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</si>
  <si>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</si>
  <si>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</si>
  <si>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</si>
  <si>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</si>
  <si>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</si>
  <si>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</si>
  <si>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</si>
  <si>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</si>
  <si>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</si>
  <si>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</si>
  <si>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</si>
  <si>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</si>
  <si>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</si>
  <si>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</si>
  <si>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</si>
  <si>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</si>
  <si>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</si>
  <si>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</si>
  <si>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</si>
  <si>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</si>
  <si>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</si>
  <si>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</si>
  <si>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</si>
  <si>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</si>
  <si>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</si>
  <si>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</si>
  <si>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</si>
  <si>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</si>
  <si>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</si>
  <si>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</si>
  <si>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</si>
  <si>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</si>
  <si>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</si>
  <si>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</si>
  <si>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</si>
  <si>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</si>
  <si>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</si>
  <si>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</si>
  <si>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</si>
  <si>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</si>
  <si>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</si>
  <si>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</si>
  <si>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</si>
  <si>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</si>
  <si>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</si>
  <si>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</si>
  <si>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</si>
  <si>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</si>
  <si>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</si>
  <si>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</si>
  <si>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</si>
  <si>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</si>
  <si>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</si>
  <si>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</si>
  <si>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</si>
  <si>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</si>
  <si>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</si>
  <si>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</si>
  <si>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</si>
  <si>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</si>
  <si>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</si>
  <si>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</si>
  <si>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</si>
  <si>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</si>
  <si>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</si>
  <si>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</si>
  <si>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</si>
  <si>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</si>
  <si>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</si>
  <si>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</si>
  <si>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</si>
  <si>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</si>
  <si>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</si>
  <si>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</si>
  <si>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</si>
  <si>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</si>
  <si>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</si>
  <si>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</si>
  <si>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</si>
  <si>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</si>
  <si>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</si>
  <si>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</si>
  <si>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</si>
  <si>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</si>
  <si>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</si>
  <si>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</si>
  <si>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</si>
  <si>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</si>
  <si>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</si>
  <si>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</si>
  <si>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</si>
  <si>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</si>
  <si>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</si>
  <si>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</si>
  <si>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</si>
  <si>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</si>
  <si>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</si>
  <si>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</si>
  <si>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</si>
  <si>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</si>
  <si>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</si>
  <si>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</si>
  <si>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</si>
  <si>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</si>
  <si>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</si>
  <si>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</si>
  <si>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</si>
  <si>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</si>
  <si>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</si>
  <si>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</si>
  <si>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</si>
  <si>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</si>
  <si>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</si>
  <si>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</si>
  <si>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</si>
  <si>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</si>
  <si>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</si>
  <si>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</si>
  <si>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</si>
  <si>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</si>
  <si>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</si>
  <si>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</si>
  <si>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</si>
  <si>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</si>
  <si>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</si>
  <si>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</si>
  <si>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</si>
  <si>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</si>
  <si>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</si>
  <si>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</si>
  <si>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</si>
  <si>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</si>
  <si>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</si>
  <si>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</si>
  <si>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</si>
  <si>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</si>
  <si>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</si>
  <si>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</si>
  <si>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</si>
  <si>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</si>
  <si>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</si>
  <si>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</si>
  <si>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</si>
  <si>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</si>
  <si>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</si>
  <si>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</si>
  <si>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</si>
  <si>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</si>
  <si>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</si>
  <si>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</si>
  <si>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</si>
  <si>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</si>
  <si>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</si>
  <si>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</si>
  <si>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</si>
  <si>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</si>
  <si>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</si>
  <si>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</si>
  <si>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</si>
  <si>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</si>
  <si>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</si>
  <si>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</si>
  <si>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</si>
  <si>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</si>
  <si>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</si>
  <si>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</si>
  <si>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</si>
  <si>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</si>
  <si>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</si>
  <si>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</si>
  <si>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</si>
  <si>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</si>
  <si>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</si>
  <si>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</si>
  <si>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</si>
  <si>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</si>
  <si>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</si>
  <si>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</si>
  <si>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</si>
  <si>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</si>
  <si>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</si>
  <si>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</si>
  <si>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</si>
  <si>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</si>
  <si>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</si>
  <si>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</si>
  <si>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</si>
  <si>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</si>
  <si>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</si>
  <si>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</si>
  <si>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</si>
  <si>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</si>
  <si>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</si>
  <si>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</si>
  <si>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</si>
  <si>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</si>
  <si>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</si>
  <si>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</si>
  <si>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</si>
  <si>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</si>
  <si>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</si>
  <si>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</si>
  <si>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</si>
  <si>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</si>
  <si>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</si>
  <si>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</si>
  <si>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</si>
  <si>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</si>
  <si>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</si>
  <si>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</si>
  <si>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</si>
  <si>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</si>
  <si>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</si>
  <si>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</si>
  <si>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</si>
  <si>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</si>
  <si>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</si>
  <si>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</si>
  <si>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</si>
  <si>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</si>
  <si>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</si>
  <si>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</si>
  <si>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</si>
  <si>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</si>
  <si>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</si>
  <si>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</si>
  <si>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</si>
  <si>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</si>
  <si>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</si>
  <si>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</si>
  <si>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</si>
  <si>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</si>
  <si>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</si>
  <si>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</si>
  <si>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</si>
  <si>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</si>
  <si>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</si>
  <si>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</si>
  <si>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</si>
  <si>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</si>
  <si>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</si>
  <si>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</si>
  <si>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</si>
  <si>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</si>
  <si>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</si>
  <si>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</si>
  <si>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</si>
  <si>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</si>
  <si>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</si>
  <si>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</si>
  <si>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</si>
  <si>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</si>
  <si>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</si>
  <si>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</si>
  <si>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</si>
  <si>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</si>
  <si>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</si>
  <si>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</si>
  <si>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</si>
  <si>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</si>
  <si>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</si>
  <si>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</si>
  <si>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</si>
  <si>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</si>
  <si>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</si>
  <si>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</si>
  <si>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</si>
  <si>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</si>
  <si>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</si>
  <si>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</si>
  <si>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</si>
  <si>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</si>
  <si>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</si>
  <si>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</si>
  <si>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</si>
  <si>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</si>
  <si>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</si>
  <si>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</si>
  <si>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</si>
  <si>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</si>
  <si>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</si>
  <si>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</si>
  <si>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</si>
  <si>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</si>
  <si>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</si>
  <si>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</si>
  <si>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</si>
  <si>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</si>
  <si>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</si>
  <si>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</si>
  <si>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</si>
  <si>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</si>
  <si>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</si>
  <si>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</si>
  <si>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</si>
  <si>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</si>
  <si>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</si>
  <si>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</si>
  <si>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</si>
  <si>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</si>
  <si>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</si>
  <si>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</si>
  <si>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</si>
  <si>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</si>
  <si>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</si>
  <si>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</si>
  <si>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</si>
  <si>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</si>
  <si>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</si>
  <si>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</si>
  <si>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</si>
  <si>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</si>
  <si>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</si>
  <si>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</si>
  <si>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</si>
  <si>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</si>
  <si>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</si>
  <si>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</si>
  <si>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</si>
  <si>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</si>
  <si>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</si>
  <si>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</si>
  <si>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</si>
  <si>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</si>
  <si>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</si>
  <si>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</si>
  <si>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</si>
  <si>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</si>
  <si>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</si>
  <si>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</si>
  <si>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</si>
  <si>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</si>
  <si>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</si>
  <si>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</si>
  <si>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</si>
  <si>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</si>
  <si>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</si>
  <si>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</si>
  <si>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</si>
  <si>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</si>
  <si>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</si>
  <si>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</si>
  <si>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</si>
  <si>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</si>
  <si>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</si>
  <si>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</si>
  <si>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</si>
  <si>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</si>
  <si>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</si>
  <si>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</si>
  <si>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</si>
  <si>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</si>
  <si>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</si>
  <si>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</si>
  <si>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</si>
  <si>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</si>
  <si>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</si>
  <si>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</si>
  <si>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</si>
  <si>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</si>
  <si>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</si>
  <si>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</si>
  <si>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</si>
  <si>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</si>
  <si>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</si>
  <si>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</si>
  <si>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</si>
  <si>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</si>
  <si>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</si>
  <si>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</si>
  <si>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</si>
  <si>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</si>
  <si>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</si>
  <si>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</si>
  <si>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</si>
  <si>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</si>
  <si>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</si>
  <si>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</si>
  <si>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</si>
  <si>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</si>
  <si>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</si>
  <si>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</si>
  <si>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</si>
  <si>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</si>
  <si>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</si>
  <si>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</si>
  <si>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</si>
  <si>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</si>
  <si>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</si>
  <si>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</si>
  <si>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</si>
  <si>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</si>
  <si>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</si>
  <si>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</si>
  <si>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</si>
  <si>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</si>
  <si>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</si>
  <si>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</si>
  <si>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</si>
  <si>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</si>
  <si>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</si>
  <si>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</si>
  <si>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</si>
  <si>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</si>
  <si>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</si>
  <si>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</si>
  <si>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</si>
  <si>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</si>
  <si>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</si>
  <si>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</si>
  <si>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</si>
  <si>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</si>
  <si>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</si>
  <si>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</si>
  <si>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</si>
  <si>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</si>
  <si>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</si>
  <si>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</si>
  <si>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</si>
  <si>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</si>
  <si>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</si>
  <si>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</si>
  <si>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</si>
  <si>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</si>
  <si>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</si>
  <si>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</si>
  <si>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</si>
  <si>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</si>
  <si>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</si>
  <si>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</si>
  <si>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</si>
  <si>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</si>
  <si>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</si>
  <si>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</si>
  <si>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</si>
  <si>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</si>
  <si>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</si>
  <si>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</si>
  <si>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</si>
  <si>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</si>
  <si>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</si>
  <si>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</si>
  <si>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</si>
  <si>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</si>
  <si>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</si>
  <si>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</si>
  <si>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</si>
  <si>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</si>
  <si>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</si>
  <si>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</si>
  <si>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</si>
  <si>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</si>
  <si>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</si>
  <si>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</si>
  <si>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</si>
  <si>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</si>
  <si>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</si>
  <si>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</si>
  <si>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</si>
  <si>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</si>
  <si>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</si>
  <si>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</si>
  <si>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</si>
  <si>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</si>
  <si>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</si>
  <si>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</si>
  <si>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</si>
  <si>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</si>
  <si>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</si>
  <si>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</si>
  <si>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</si>
  <si>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</si>
  <si>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</si>
  <si>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</si>
  <si>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</si>
  <si>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</si>
  <si>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</si>
  <si>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</si>
  <si>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</si>
  <si>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</si>
  <si>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</si>
  <si>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</si>
  <si>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</si>
  <si>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</si>
  <si>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</si>
  <si>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</si>
  <si>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</si>
  <si>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</si>
  <si>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</si>
  <si>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</si>
  <si>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</si>
  <si>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</si>
  <si>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</si>
  <si>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</si>
  <si>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</si>
  <si>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</si>
  <si>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</si>
  <si>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</si>
  <si>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</si>
  <si>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</si>
  <si>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</si>
  <si>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</si>
  <si>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</si>
  <si>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</si>
  <si>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</si>
  <si>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</si>
  <si>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</si>
  <si>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</si>
  <si>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</si>
  <si>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</si>
  <si>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</si>
  <si>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</si>
  <si>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</si>
  <si>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</si>
  <si>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</si>
  <si>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</si>
  <si>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</si>
  <si>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</si>
  <si>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</si>
  <si>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</si>
  <si>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</si>
  <si>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</si>
  <si>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</si>
  <si>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</si>
  <si>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</si>
  <si>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</si>
  <si>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</si>
  <si>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</si>
  <si>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</si>
  <si>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</si>
  <si>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</si>
  <si>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</si>
  <si>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</si>
  <si>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</si>
  <si>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</si>
  <si>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</si>
  <si>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</si>
  <si>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</si>
  <si>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</si>
  <si>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</si>
  <si>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</si>
  <si>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</si>
  <si>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</si>
  <si>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</si>
  <si>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</si>
  <si>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</si>
  <si>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</si>
  <si>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</si>
  <si>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</si>
  <si>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</si>
  <si>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</si>
  <si>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</si>
  <si>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</si>
  <si>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</si>
  <si>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</si>
  <si>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</si>
  <si>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</si>
  <si>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</si>
  <si>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</si>
  <si>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</si>
  <si>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</si>
  <si>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</si>
  <si>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</si>
  <si>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</si>
  <si>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</si>
  <si>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</si>
  <si>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</si>
  <si>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</si>
  <si>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</si>
  <si>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</si>
  <si>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</si>
  <si>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</si>
  <si>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</si>
  <si>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</si>
  <si>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</si>
  <si>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</si>
  <si>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</si>
  <si>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</si>
  <si>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</si>
  <si>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</si>
  <si>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</si>
  <si>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</si>
  <si>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</si>
  <si>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</si>
  <si>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</si>
  <si>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</si>
  <si>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</si>
  <si>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</si>
  <si>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</si>
  <si>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</si>
  <si>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</si>
  <si>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</si>
  <si>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</si>
  <si>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</si>
  <si>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</si>
  <si>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</si>
  <si>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</si>
  <si>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</si>
  <si>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</si>
  <si>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</si>
  <si>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</si>
  <si>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</si>
  <si>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</si>
  <si>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</si>
  <si>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</si>
  <si>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</si>
  <si>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</si>
  <si>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</si>
  <si>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</si>
  <si>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</si>
  <si>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</si>
  <si>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</si>
  <si>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</si>
  <si>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</si>
  <si>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</si>
  <si>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</si>
  <si>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</si>
  <si>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</si>
  <si>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</si>
  <si>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</si>
  <si>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</si>
  <si>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</si>
  <si>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</si>
  <si>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</si>
  <si>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</si>
  <si>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</si>
  <si>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</si>
  <si>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</si>
  <si>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</si>
  <si>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</si>
  <si>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</si>
  <si>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</si>
  <si>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</si>
  <si>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</si>
  <si>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</si>
  <si>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</si>
  <si>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</si>
  <si>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</si>
  <si>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</si>
  <si>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</si>
  <si>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</si>
  <si>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</si>
  <si>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</si>
  <si>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</si>
  <si>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</si>
  <si>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</si>
  <si>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</si>
  <si>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</si>
  <si>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</si>
  <si>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</si>
  <si>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</si>
  <si>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</si>
  <si>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</si>
  <si>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</si>
  <si>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</si>
  <si>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</si>
  <si>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</si>
  <si>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</si>
  <si>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</si>
  <si>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</si>
  <si>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</si>
  <si>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</si>
  <si>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</si>
  <si>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</si>
  <si>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</si>
  <si>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</si>
  <si>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</si>
  <si>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</si>
  <si>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</si>
  <si>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</si>
  <si>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</si>
  <si>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</si>
  <si>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</si>
  <si>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</si>
  <si>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</si>
  <si>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</si>
  <si>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</si>
  <si>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</si>
  <si>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</si>
  <si>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</si>
  <si>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</si>
  <si>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</si>
  <si>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</si>
  <si>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</si>
  <si>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</si>
  <si>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</si>
  <si>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</si>
  <si>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</si>
  <si>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</si>
  <si>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</si>
  <si>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</si>
  <si>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</si>
  <si>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</si>
  <si>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</si>
  <si>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</si>
  <si>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</si>
  <si>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</si>
  <si>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</si>
  <si>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</si>
  <si>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</si>
  <si>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</si>
  <si>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</si>
  <si>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</si>
  <si>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</si>
  <si>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</si>
  <si>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</si>
  <si>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</si>
  <si>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</si>
  <si>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</si>
  <si>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</si>
  <si>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</si>
  <si>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</si>
  <si>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</si>
  <si>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</si>
  <si>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</si>
  <si>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</si>
  <si>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</si>
  <si>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</si>
  <si>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</si>
  <si>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</si>
  <si>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</si>
  <si>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</si>
  <si>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</si>
  <si>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</si>
  <si>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</si>
  <si>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</si>
  <si>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</si>
  <si>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</si>
  <si>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</si>
  <si>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</si>
  <si>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</si>
  <si>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</si>
  <si>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</si>
  <si>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</si>
  <si>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</si>
  <si>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</si>
  <si>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</si>
  <si>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</si>
  <si>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</si>
  <si>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</si>
  <si>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</si>
  <si>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</si>
  <si>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</si>
  <si>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</si>
  <si>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</si>
  <si>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</si>
  <si>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</si>
  <si>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</si>
  <si>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</si>
  <si>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</si>
  <si>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</si>
  <si>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</si>
  <si>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</si>
  <si>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</si>
  <si>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</si>
  <si>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</si>
  <si>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</si>
  <si>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</si>
  <si>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</si>
  <si>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</si>
  <si>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</si>
  <si>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</si>
  <si>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</si>
  <si>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</si>
  <si>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</si>
  <si>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</si>
  <si>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</si>
  <si>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</si>
  <si>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</si>
  <si>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</si>
  <si>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</si>
  <si>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</si>
  <si>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</si>
  <si>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</si>
  <si>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</si>
  <si>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</si>
  <si>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</si>
  <si>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</si>
  <si>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</si>
  <si>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</si>
  <si>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</si>
  <si>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</si>
  <si>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</si>
  <si>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</si>
  <si>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</si>
  <si>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</si>
  <si>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</si>
  <si>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</si>
  <si>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</si>
  <si>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</si>
  <si>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</si>
  <si>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</si>
  <si>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</si>
  <si>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</si>
  <si>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</si>
  <si>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</si>
  <si>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</si>
  <si>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</si>
  <si>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</si>
  <si>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</si>
  <si>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</si>
  <si>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</si>
  <si>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</si>
  <si>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</si>
  <si>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</si>
  <si>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</si>
  <si>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</si>
  <si>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</si>
  <si>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</si>
  <si>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</si>
  <si>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</si>
  <si>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</si>
  <si>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</si>
  <si>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</si>
  <si>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</si>
  <si>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</si>
  <si>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</si>
  <si>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</si>
  <si>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</si>
  <si>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</si>
  <si>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</si>
  <si>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</si>
  <si>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</si>
  <si>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</si>
  <si>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</si>
  <si>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</si>
  <si>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</si>
  <si>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</si>
  <si>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</si>
  <si>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</si>
  <si>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</si>
  <si>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</si>
  <si>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</si>
  <si>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</si>
  <si>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</si>
  <si>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</si>
  <si>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</si>
  <si>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</si>
  <si>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</si>
  <si>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</si>
  <si>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</si>
  <si>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</si>
  <si>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</si>
  <si>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</si>
  <si>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</si>
  <si>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</si>
  <si>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</si>
  <si>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</si>
  <si>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</si>
  <si>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</si>
  <si>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</si>
  <si>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</si>
  <si>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</si>
  <si>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</si>
  <si>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</si>
  <si>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</si>
  <si>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</si>
  <si>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</si>
  <si>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</si>
  <si>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</si>
  <si>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</si>
  <si>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</si>
  <si>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</si>
  <si>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</si>
  <si>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</si>
  <si>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</si>
  <si>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</si>
  <si>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</si>
  <si>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</si>
  <si>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</si>
  <si>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</si>
  <si>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</si>
  <si>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</si>
  <si>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</si>
  <si>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</si>
  <si>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</si>
  <si>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</si>
  <si>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</si>
  <si>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</si>
  <si>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</si>
  <si>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</si>
  <si>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</si>
  <si>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</si>
  <si>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</si>
  <si>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</si>
  <si>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</si>
  <si>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</si>
  <si>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</si>
  <si>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</si>
  <si>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</si>
  <si>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</si>
  <si>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</si>
  <si>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</si>
  <si>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</si>
  <si>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</si>
  <si>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</si>
  <si>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</si>
  <si>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</si>
  <si>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</si>
  <si>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</si>
  <si>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</si>
  <si>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</si>
  <si>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</si>
  <si>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</si>
  <si>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</si>
  <si>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</si>
  <si>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</si>
  <si>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</si>
  <si>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</si>
  <si>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</si>
  <si>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</si>
  <si>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</si>
  <si>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</si>
  <si>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</si>
  <si>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</si>
  <si>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</si>
  <si>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</si>
  <si>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</si>
  <si>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</si>
  <si>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</si>
  <si>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</si>
  <si>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</si>
  <si>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</si>
  <si>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</si>
  <si>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</si>
  <si>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</si>
  <si>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</si>
  <si>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</si>
  <si>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</si>
  <si>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</si>
  <si>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</si>
  <si>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</si>
  <si>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</si>
  <si>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</si>
  <si>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</si>
  <si>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</si>
  <si>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</si>
  <si>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</si>
  <si>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</si>
  <si>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</si>
  <si>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</si>
  <si>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</si>
  <si>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</si>
  <si>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</si>
  <si>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</si>
  <si>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</si>
  <si>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</si>
  <si>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</si>
  <si>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</si>
  <si>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</si>
  <si>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</si>
  <si>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</si>
  <si>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</si>
  <si>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</si>
  <si>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</si>
  <si>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</si>
  <si>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</si>
  <si>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</si>
  <si>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</si>
  <si>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</si>
  <si>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</si>
  <si>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</si>
  <si>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</si>
  <si>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</si>
  <si>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</si>
  <si>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</si>
  <si>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</si>
  <si>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</si>
  <si>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</si>
  <si>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</si>
  <si>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</si>
  <si>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</si>
  <si>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</si>
  <si>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</si>
  <si>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</si>
  <si>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</si>
  <si>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</si>
  <si>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</si>
  <si>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</si>
  <si>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</si>
  <si>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</si>
  <si>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</si>
  <si>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</si>
  <si>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</si>
  <si>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</si>
  <si>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</si>
  <si>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</si>
  <si>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</si>
  <si>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</si>
  <si>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</si>
  <si>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</si>
  <si>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</si>
  <si>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</si>
  <si>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</si>
  <si>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</si>
  <si>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</si>
  <si>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</si>
  <si>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</si>
  <si>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</si>
  <si>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</si>
  <si>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</si>
  <si>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</si>
  <si>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</si>
  <si>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</si>
  <si>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</si>
  <si>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</si>
  <si>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</si>
  <si>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</si>
  <si>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</si>
  <si>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</si>
  <si>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</si>
  <si>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</si>
  <si>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</si>
  <si>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</si>
  <si>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</si>
  <si>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</si>
  <si>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</si>
  <si>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</si>
  <si>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</si>
  <si>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</si>
  <si>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</si>
  <si>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</si>
  <si>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</si>
  <si>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</si>
  <si>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</si>
  <si>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</si>
  <si>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</si>
  <si>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</si>
  <si>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</si>
  <si>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</si>
  <si>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</si>
  <si>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</si>
  <si>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</si>
  <si>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</si>
  <si>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</si>
  <si>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</si>
  <si>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</si>
  <si>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</si>
  <si>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</si>
  <si>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</si>
  <si>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</si>
  <si>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</si>
  <si>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</si>
  <si>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</si>
  <si>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</si>
  <si>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</si>
  <si>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</si>
  <si>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</si>
  <si>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</si>
  <si>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</si>
  <si>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</si>
  <si>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</si>
  <si>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</si>
  <si>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</si>
  <si>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</si>
  <si>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</si>
  <si>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</si>
  <si>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</si>
  <si>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</si>
  <si>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</si>
  <si>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</si>
  <si>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</si>
  <si>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</si>
  <si>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</si>
  <si>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</si>
  <si>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</si>
  <si>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</si>
  <si>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</si>
  <si>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</si>
  <si>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</si>
  <si>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</si>
  <si>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</si>
  <si>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</si>
  <si>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</si>
  <si>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</si>
  <si>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</si>
  <si>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</si>
  <si>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</si>
  <si>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</si>
  <si>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</si>
  <si>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</si>
  <si>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</si>
  <si>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</si>
  <si>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</si>
  <si>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</si>
  <si>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</si>
  <si>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</si>
  <si>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</si>
  <si>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</si>
  <si>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</si>
  <si>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</si>
  <si>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</si>
  <si>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</si>
  <si>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</si>
  <si>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</si>
  <si>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</si>
  <si>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</si>
  <si>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</si>
  <si>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</si>
  <si>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</si>
  <si>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</si>
  <si>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</si>
  <si>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</si>
  <si>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</si>
  <si>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</si>
  <si>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</si>
  <si>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</si>
  <si>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</si>
  <si>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</si>
  <si>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</si>
  <si>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</si>
  <si>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</si>
  <si>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</si>
  <si>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</si>
  <si>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</si>
  <si>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</si>
  <si>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</si>
  <si>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</si>
  <si>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</si>
  <si>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</si>
  <si>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</si>
  <si>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</si>
  <si>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</si>
  <si>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</si>
  <si>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</si>
  <si>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</si>
  <si>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</si>
  <si>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</si>
  <si>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</si>
  <si>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</si>
  <si>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</si>
  <si>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</si>
  <si>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</si>
  <si>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</si>
  <si>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</si>
  <si>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</si>
  <si>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</si>
  <si>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</si>
  <si>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</si>
  <si>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</si>
  <si>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</si>
  <si>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</si>
  <si>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</si>
  <si>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</si>
  <si>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</si>
  <si>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</si>
  <si>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</si>
  <si>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</si>
  <si>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</si>
  <si>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</si>
  <si>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</si>
  <si>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</si>
  <si>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</si>
  <si>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</si>
  <si>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</si>
  <si>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</si>
  <si>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</si>
  <si>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</si>
  <si>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</si>
  <si>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</si>
  <si>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</si>
  <si>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</si>
  <si>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</si>
  <si>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</si>
  <si>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</si>
  <si>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</si>
  <si>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</si>
  <si>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</si>
  <si>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</si>
  <si>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</si>
  <si>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</si>
  <si>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</si>
  <si>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</si>
  <si>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</si>
  <si>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</si>
  <si>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</si>
  <si>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</si>
  <si>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</si>
  <si>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</si>
  <si>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</si>
  <si>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</si>
  <si>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</si>
  <si>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</si>
  <si>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</si>
  <si>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</si>
  <si>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</si>
  <si>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</si>
  <si>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</si>
  <si>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</si>
  <si>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</si>
  <si>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</si>
  <si>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</si>
  <si>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</si>
  <si>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</si>
  <si>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</si>
  <si>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</si>
  <si>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</si>
  <si>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</si>
  <si>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</si>
  <si>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</si>
  <si>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</si>
  <si>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</si>
  <si>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</si>
  <si>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</si>
  <si>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</si>
  <si>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</si>
  <si>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</si>
  <si>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</si>
  <si>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</si>
  <si>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</si>
  <si>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</si>
  <si>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</si>
  <si>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</si>
  <si>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</si>
  <si>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</si>
  <si>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</si>
  <si>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</si>
  <si>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</si>
  <si>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</si>
  <si>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</si>
  <si>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</si>
  <si>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</si>
  <si>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</si>
  <si>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</si>
  <si>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</si>
  <si>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</si>
  <si>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</si>
  <si>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</si>
  <si>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</si>
  <si>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</si>
  <si>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</si>
  <si>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</si>
  <si>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</si>
  <si>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</si>
  <si>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</si>
  <si>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</si>
  <si>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</si>
  <si>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</si>
  <si>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</si>
  <si>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</si>
  <si>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</si>
  <si>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</si>
  <si>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</si>
  <si>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</si>
  <si>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</si>
  <si>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</si>
  <si>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</si>
  <si>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</si>
  <si>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</si>
  <si>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</si>
  <si>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</si>
  <si>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</si>
  <si>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</si>
  <si>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</si>
  <si>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</si>
  <si>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</si>
  <si>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</si>
  <si>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</si>
  <si>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</si>
  <si>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</si>
  <si>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</si>
  <si>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</si>
  <si>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</si>
  <si>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</si>
  <si>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</si>
  <si>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</si>
  <si>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</si>
  <si>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</si>
  <si>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</si>
  <si>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</si>
  <si>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</si>
  <si>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</si>
  <si>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</si>
  <si>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</si>
  <si>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</si>
  <si>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</si>
  <si>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</si>
  <si>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</si>
  <si>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</si>
  <si>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</si>
  <si>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</si>
  <si>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</si>
  <si>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</si>
  <si>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</si>
  <si>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</si>
  <si>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</si>
  <si>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</si>
  <si>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</si>
  <si>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</si>
  <si>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</si>
  <si>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</si>
  <si>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</si>
  <si>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</si>
  <si>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</si>
  <si>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</si>
  <si>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</si>
  <si>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</si>
  <si>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</si>
  <si>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</si>
  <si>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</si>
  <si>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</si>
  <si>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</si>
  <si>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</si>
  <si>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</si>
  <si>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</si>
  <si>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</si>
  <si>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</si>
  <si>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</si>
  <si>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</si>
  <si>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</si>
  <si>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</si>
  <si>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</si>
  <si>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</si>
  <si>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</si>
  <si>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</si>
  <si>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</si>
  <si>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</si>
  <si>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</si>
  <si>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</si>
  <si>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</si>
  <si>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</si>
  <si>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</si>
  <si>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</si>
  <si>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</si>
  <si>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</si>
  <si>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</si>
  <si>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</si>
  <si>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</si>
  <si>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</si>
  <si>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</si>
  <si>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</si>
  <si>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</si>
  <si>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</si>
  <si>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</si>
  <si>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</si>
  <si>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</si>
  <si>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</si>
  <si>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</si>
  <si>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</si>
  <si>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</si>
  <si>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</si>
  <si>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</si>
  <si>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</si>
  <si>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</si>
  <si>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</si>
  <si>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</si>
  <si>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</si>
  <si>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</si>
  <si>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</si>
  <si>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</si>
  <si>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</si>
  <si>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</si>
  <si>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</si>
  <si>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</si>
  <si>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</si>
  <si>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</si>
  <si>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</si>
  <si>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</si>
  <si>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</si>
  <si>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</si>
  <si>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</si>
  <si>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</si>
  <si>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</si>
  <si>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</si>
  <si>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</si>
  <si>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</si>
  <si>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</si>
  <si>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</si>
  <si>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</si>
  <si>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</si>
  <si>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</si>
  <si>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</si>
  <si>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</si>
  <si>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</si>
  <si>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</si>
  <si>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</si>
  <si>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</si>
  <si>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</si>
  <si>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</si>
  <si>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</si>
  <si>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</si>
  <si>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</si>
  <si>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</si>
  <si>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</si>
  <si>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</si>
  <si>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</si>
  <si>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</si>
  <si>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</si>
  <si>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</si>
  <si>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</si>
  <si>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</si>
  <si>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</si>
  <si>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</si>
  <si>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</si>
  <si>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</si>
  <si>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</si>
  <si>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</si>
  <si>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</si>
  <si>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</si>
  <si>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</si>
  <si>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</si>
  <si>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</si>
  <si>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</si>
  <si>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</si>
  <si>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</si>
  <si>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</si>
  <si>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</si>
  <si>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</si>
  <si>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</si>
  <si>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</si>
  <si>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</si>
  <si>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</si>
  <si>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</si>
  <si>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</si>
  <si>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</si>
  <si>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</si>
  <si>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</si>
  <si>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</si>
  <si>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</si>
  <si>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</si>
  <si>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</si>
  <si>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</si>
  <si>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</si>
  <si>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</si>
  <si>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</si>
  <si>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</si>
  <si>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</si>
  <si>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</si>
  <si>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</si>
  <si>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</si>
  <si>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</si>
  <si>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</si>
  <si>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</si>
  <si>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</si>
  <si>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</si>
  <si>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</si>
  <si>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</si>
  <si>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</si>
  <si>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</si>
  <si>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</si>
  <si>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</si>
  <si>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</si>
  <si>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</si>
  <si>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</si>
  <si>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</si>
  <si>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</si>
  <si>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</si>
  <si>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</si>
  <si>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</si>
  <si>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</si>
  <si>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</si>
  <si>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</si>
  <si>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</si>
  <si>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</si>
  <si>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</si>
  <si>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</si>
  <si>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</si>
  <si>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</si>
  <si>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</si>
  <si>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</si>
  <si>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</si>
  <si>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</si>
  <si>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</si>
  <si>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</si>
  <si>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</si>
  <si>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</si>
  <si>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</si>
  <si>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</si>
  <si>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</si>
  <si>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</si>
  <si>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</si>
  <si>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</si>
  <si>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</si>
  <si>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</si>
  <si>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</si>
  <si>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</si>
  <si>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</si>
  <si>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</si>
  <si>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</si>
  <si>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</si>
  <si>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</si>
  <si>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</si>
  <si>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</si>
  <si>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</si>
  <si>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</si>
  <si>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</si>
  <si>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</si>
  <si>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</si>
  <si>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</si>
  <si>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</si>
  <si>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</si>
  <si>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</si>
  <si>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</si>
  <si>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</si>
  <si>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</si>
  <si>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</si>
  <si>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</si>
  <si>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</si>
  <si>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</si>
  <si>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</si>
  <si>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</si>
  <si>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</si>
  <si>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</si>
  <si>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</si>
  <si>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</si>
  <si>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</si>
  <si>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</si>
  <si>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</si>
  <si>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</si>
  <si>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</si>
  <si>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</si>
  <si>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</si>
  <si>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</si>
  <si>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</si>
  <si>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</si>
  <si>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</si>
  <si>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</si>
  <si>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</si>
  <si>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</si>
  <si>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</si>
  <si>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</si>
  <si>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</si>
  <si>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</si>
  <si>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</si>
  <si>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</si>
  <si>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</si>
  <si>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</si>
  <si>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</si>
  <si>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</si>
  <si>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</si>
  <si>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</si>
  <si>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</si>
  <si>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</si>
  <si>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</si>
  <si>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</si>
  <si>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</si>
  <si>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</si>
  <si>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</si>
  <si>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</si>
  <si>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</si>
  <si>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</si>
  <si>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</si>
  <si>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</si>
  <si>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</si>
  <si>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</si>
  <si>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</si>
  <si>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</si>
  <si>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</si>
  <si>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</si>
  <si>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</si>
  <si>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</si>
  <si>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</si>
  <si>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</si>
  <si>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</si>
  <si>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</si>
  <si>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</si>
  <si>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</si>
  <si>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</si>
  <si>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</si>
  <si>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</si>
  <si>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</si>
  <si>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</si>
  <si>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</si>
  <si>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</si>
  <si>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</si>
  <si>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</si>
  <si>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</si>
  <si>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</si>
  <si>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</si>
  <si>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</si>
  <si>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</si>
  <si>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</si>
  <si>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</si>
  <si>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</si>
  <si>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</si>
  <si>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</si>
  <si>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</si>
  <si>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</si>
  <si>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</si>
  <si>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</si>
  <si>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</si>
  <si>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</si>
  <si>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</si>
  <si>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</si>
  <si>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</si>
  <si>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</si>
  <si>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</si>
  <si>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</si>
  <si>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</si>
  <si>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</si>
  <si>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</si>
  <si>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</si>
  <si>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</si>
  <si>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</si>
  <si>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</si>
  <si>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</si>
  <si>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</si>
  <si>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</si>
  <si>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</si>
  <si>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</si>
  <si>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</si>
  <si>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</si>
  <si>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</si>
  <si>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</si>
  <si>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</si>
  <si>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</si>
  <si>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</si>
  <si>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</si>
  <si>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</si>
  <si>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</si>
  <si>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</si>
  <si>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</si>
  <si>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</si>
  <si>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</si>
  <si>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</si>
  <si>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</si>
  <si>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</si>
  <si>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</si>
  <si>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</si>
  <si>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</si>
  <si>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</si>
  <si>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</si>
  <si>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</si>
  <si>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</si>
  <si>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</si>
  <si>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</si>
  <si>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</si>
  <si>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</si>
  <si>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</si>
  <si>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</si>
  <si>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</si>
  <si>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</si>
  <si>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</si>
  <si>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</si>
  <si>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</si>
  <si>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</si>
  <si>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</si>
  <si>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</si>
  <si>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</si>
  <si>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</si>
  <si>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</si>
  <si>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</si>
  <si>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</si>
  <si>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</si>
  <si>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</si>
  <si>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</si>
  <si>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</si>
  <si>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</si>
  <si>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</si>
  <si>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</si>
  <si>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</si>
  <si>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</si>
  <si>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</si>
  <si>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</si>
  <si>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</si>
  <si>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</si>
  <si>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</si>
  <si>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</si>
  <si>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</si>
  <si>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</si>
  <si>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</si>
  <si>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</si>
  <si>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</si>
  <si>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</si>
  <si>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</si>
  <si>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</si>
  <si>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</si>
  <si>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</si>
  <si>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</si>
  <si>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</si>
  <si>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</si>
  <si>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</si>
  <si>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</si>
  <si>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</si>
  <si>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</si>
  <si>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</si>
  <si>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</si>
  <si>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</si>
  <si>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</si>
  <si>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</si>
  <si>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</si>
  <si>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</si>
  <si>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</si>
  <si>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</si>
  <si>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</si>
  <si>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</si>
  <si>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</si>
  <si>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</si>
  <si>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</si>
  <si>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</si>
  <si>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</si>
  <si>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</si>
  <si>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</si>
  <si>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</si>
  <si>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</si>
  <si>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</si>
  <si>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</si>
  <si>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</si>
  <si>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</si>
  <si>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</si>
  <si>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</si>
  <si>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</si>
  <si>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</si>
  <si>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</si>
  <si>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</si>
  <si>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</si>
  <si>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</si>
  <si>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</si>
  <si>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</si>
  <si>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</si>
  <si>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</si>
  <si>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</si>
  <si>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</si>
  <si>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</si>
  <si>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</si>
  <si>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</si>
  <si>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</si>
  <si>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</si>
  <si>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</si>
  <si>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</si>
  <si>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</si>
  <si>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</si>
  <si>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</si>
  <si>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</si>
  <si>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</si>
  <si>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</si>
  <si>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</si>
  <si>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</si>
  <si>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</si>
  <si>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</si>
  <si>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</si>
  <si>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</si>
  <si>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</si>
  <si>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</si>
  <si>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</si>
  <si>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</si>
  <si>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</si>
  <si>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</si>
  <si>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</si>
  <si>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</si>
  <si>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</si>
  <si>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</si>
  <si>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</si>
  <si>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</si>
  <si>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</si>
  <si>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</si>
  <si>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</si>
  <si>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</si>
  <si>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</si>
  <si>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</si>
  <si>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</si>
  <si>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</si>
  <si>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</si>
  <si>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</si>
  <si>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</si>
  <si>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</si>
  <si>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</si>
  <si>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</si>
  <si>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</si>
  <si>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</si>
  <si>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</si>
  <si>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</si>
  <si>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</si>
  <si>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</si>
  <si>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</si>
  <si>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</si>
  <si>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</si>
  <si>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</si>
  <si>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</si>
  <si>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</si>
  <si>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</si>
  <si>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</si>
  <si>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</si>
  <si>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</si>
  <si>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</si>
  <si>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</si>
  <si>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</si>
  <si>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</si>
  <si>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</si>
  <si>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</si>
  <si>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</si>
  <si>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</si>
  <si>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</si>
  <si>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</si>
  <si>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</si>
  <si>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</si>
  <si>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</si>
  <si>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</si>
  <si>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</si>
  <si>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</si>
  <si>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</si>
  <si>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</si>
  <si>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</si>
  <si>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</si>
  <si>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</si>
  <si>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</si>
  <si>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</si>
  <si>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</si>
  <si>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</si>
  <si>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</si>
  <si>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</si>
  <si>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</si>
  <si>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</si>
  <si>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</si>
  <si>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</si>
  <si>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</si>
  <si>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</si>
  <si>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</si>
  <si>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</si>
  <si>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</si>
  <si>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</si>
  <si>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</si>
  <si>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</si>
  <si>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</si>
  <si>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</si>
  <si>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</si>
  <si>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</si>
  <si>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</si>
  <si>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</si>
  <si>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</si>
  <si>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</si>
  <si>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</si>
  <si>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</si>
  <si>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</si>
  <si>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</si>
  <si>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</si>
  <si>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</si>
  <si>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</si>
  <si>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</si>
  <si>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</si>
  <si>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</si>
  <si>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</si>
  <si>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</si>
  <si>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</si>
  <si>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</si>
  <si>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</si>
  <si>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</si>
  <si>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</si>
  <si>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</si>
  <si>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</si>
  <si>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</si>
  <si>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</si>
  <si>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</si>
  <si>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</si>
  <si>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</si>
  <si>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</si>
  <si>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</si>
  <si>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</si>
  <si>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</si>
  <si>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</si>
  <si>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</si>
  <si>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</si>
  <si>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</si>
  <si>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</si>
  <si>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</si>
  <si>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</si>
  <si>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</si>
  <si>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</si>
  <si>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</si>
  <si>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</si>
  <si>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</si>
  <si>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</si>
  <si>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</si>
  <si>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</si>
  <si>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</si>
  <si>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</si>
  <si>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</si>
  <si>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</si>
  <si>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</si>
  <si>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</si>
  <si>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</si>
  <si>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</si>
  <si>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</si>
  <si>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</si>
  <si>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</si>
  <si>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</si>
  <si>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</si>
  <si>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</si>
  <si>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</si>
  <si>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</si>
  <si>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</si>
  <si>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</si>
  <si>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</si>
  <si>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</si>
  <si>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</si>
  <si>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</si>
  <si>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</si>
  <si>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</si>
  <si>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</si>
  <si>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</si>
  <si>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</si>
  <si>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</si>
  <si>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</si>
  <si>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</si>
  <si>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</si>
  <si>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</si>
  <si>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</si>
  <si>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</si>
  <si>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</si>
  <si>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</si>
  <si>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</si>
  <si>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</si>
  <si>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</si>
  <si>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</si>
  <si>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</si>
  <si>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</si>
  <si>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</si>
  <si>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</si>
  <si>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</si>
  <si>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</si>
  <si>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</si>
  <si>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</si>
  <si>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</si>
  <si>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</si>
  <si>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</si>
  <si>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</si>
  <si>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</si>
  <si>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</si>
  <si>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</si>
  <si>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</si>
  <si>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</si>
  <si>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</si>
  <si>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</si>
  <si>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</si>
  <si>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</si>
  <si>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</si>
  <si>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</si>
  <si>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</si>
  <si>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</si>
  <si>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</si>
  <si>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</si>
  <si>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</si>
  <si>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</si>
  <si>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</si>
  <si>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</si>
  <si>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</si>
  <si>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</si>
  <si>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</si>
  <si>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</si>
  <si>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</si>
  <si>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</si>
  <si>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</si>
  <si>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</si>
  <si>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</si>
  <si>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</si>
  <si>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</si>
  <si>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</si>
  <si>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</si>
  <si>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</si>
  <si>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</si>
  <si>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</si>
  <si>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</si>
  <si>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</si>
  <si>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</si>
  <si>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</si>
  <si>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</si>
  <si>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</si>
  <si>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</si>
  <si>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</si>
  <si>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</si>
  <si>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</si>
  <si>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</si>
  <si>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</si>
  <si>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</si>
  <si>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</si>
  <si>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</si>
  <si>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</si>
  <si>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</si>
  <si>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</si>
  <si>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</si>
  <si>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</si>
  <si>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</si>
  <si>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</si>
  <si>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</si>
  <si>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</si>
  <si>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</si>
  <si>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</si>
  <si>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</si>
  <si>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</si>
  <si>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</si>
  <si>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</si>
  <si>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</si>
  <si>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</si>
  <si>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</si>
  <si>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</si>
  <si>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</si>
  <si>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</si>
  <si>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</si>
  <si>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</si>
  <si>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</si>
  <si>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</si>
  <si>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</si>
  <si>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</si>
  <si>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</si>
  <si>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</si>
  <si>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</si>
  <si>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</si>
  <si>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</si>
  <si>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</si>
  <si>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</si>
  <si>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</si>
  <si>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</si>
  <si>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</si>
  <si>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</si>
  <si>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</si>
  <si>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</si>
  <si>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</si>
  <si>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</si>
  <si>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</si>
  <si>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</si>
  <si>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</si>
  <si>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</si>
  <si>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</si>
  <si>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</si>
  <si>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</si>
  <si>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</si>
  <si>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</si>
  <si>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</si>
  <si>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</si>
  <si>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</si>
  <si>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</si>
  <si>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</si>
  <si>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</si>
  <si>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</si>
  <si>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</si>
  <si>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</si>
  <si>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</si>
  <si>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</si>
  <si>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</si>
  <si>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</si>
  <si>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</si>
  <si>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</si>
  <si>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</si>
  <si>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</si>
  <si>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</si>
  <si>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</si>
  <si>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</si>
  <si>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</si>
  <si>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</si>
  <si>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</si>
  <si>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</si>
  <si>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</si>
  <si>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</si>
  <si>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</si>
  <si>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</si>
  <si>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</si>
  <si>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</si>
  <si>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</si>
  <si>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</si>
  <si>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</si>
  <si>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</si>
  <si>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</si>
  <si>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</si>
  <si>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</si>
  <si>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</si>
  <si>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</si>
  <si>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</si>
  <si>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</si>
  <si>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</si>
  <si>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</si>
  <si>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</si>
  <si>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</si>
  <si>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</si>
  <si>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</si>
  <si>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</si>
  <si>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</si>
  <si>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</si>
  <si>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</si>
  <si>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</si>
  <si>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</si>
  <si>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</si>
  <si>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</si>
  <si>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</si>
  <si>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</si>
  <si>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</si>
  <si>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</si>
  <si>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</si>
  <si>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</si>
  <si>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</si>
  <si>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</si>
  <si>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</si>
  <si>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</si>
  <si>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</si>
  <si>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</si>
  <si>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</si>
  <si>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</si>
  <si>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</si>
  <si>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</si>
  <si>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</si>
  <si>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</si>
  <si>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</si>
  <si>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</si>
  <si>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</si>
  <si>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</si>
  <si>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</si>
  <si>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</si>
  <si>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</si>
  <si>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</si>
  <si>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</si>
  <si>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</si>
  <si>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</si>
  <si>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</si>
  <si>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</si>
  <si>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</si>
  <si>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</si>
  <si>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</si>
  <si>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</si>
  <si>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</si>
  <si>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</si>
  <si>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</si>
  <si>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</si>
  <si>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</si>
  <si>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</si>
  <si>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</si>
  <si>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</si>
  <si>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</si>
  <si>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</si>
  <si>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</si>
  <si>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</si>
  <si>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</si>
  <si>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</si>
  <si>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</si>
  <si>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</si>
  <si>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</si>
  <si>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</si>
  <si>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</si>
  <si>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</si>
  <si>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</si>
  <si>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</si>
  <si>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</si>
  <si>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</si>
  <si>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</si>
  <si>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</si>
  <si>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</si>
  <si>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</si>
  <si>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</si>
  <si>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</si>
  <si>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</si>
  <si>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</si>
  <si>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</si>
  <si>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</si>
  <si>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</si>
  <si>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</si>
  <si>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</si>
  <si>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</si>
  <si>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</si>
  <si>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</si>
  <si>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</si>
  <si>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</si>
  <si>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</si>
  <si>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</si>
  <si>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</si>
  <si>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</si>
  <si>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</si>
  <si>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</si>
  <si>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</si>
  <si>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</si>
  <si>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</si>
  <si>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</si>
  <si>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</si>
  <si>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</si>
  <si>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</si>
  <si>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</si>
  <si>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</si>
  <si>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</si>
  <si>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</si>
  <si>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</si>
  <si>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</si>
  <si>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</si>
  <si>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</si>
  <si>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</si>
  <si>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</si>
  <si>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</si>
  <si>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</si>
  <si>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</si>
  <si>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</si>
  <si>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</si>
  <si>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</si>
  <si>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</si>
  <si>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</si>
  <si>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</si>
  <si>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</si>
  <si>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</si>
  <si>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</si>
  <si>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</si>
  <si>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</si>
  <si>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</si>
  <si>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</si>
  <si>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</si>
  <si>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</si>
  <si>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</si>
  <si>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</si>
  <si>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</si>
  <si>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</si>
  <si>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</si>
  <si>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</si>
  <si>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</si>
  <si>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</si>
  <si>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</si>
  <si>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</si>
  <si>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</si>
  <si>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</si>
  <si>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</si>
  <si>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</si>
  <si>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</si>
  <si>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</si>
  <si>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</si>
  <si>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</si>
  <si>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</si>
  <si>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</si>
  <si>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</si>
  <si>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</si>
  <si>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</si>
  <si>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</si>
  <si>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</si>
  <si>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</si>
  <si>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</si>
  <si>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</si>
  <si>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</si>
  <si>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</si>
  <si>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</si>
  <si>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</si>
  <si>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</si>
  <si>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</si>
  <si>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</si>
  <si>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</si>
  <si>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</si>
  <si>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</si>
  <si>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</si>
  <si>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</si>
  <si>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</si>
  <si>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</si>
  <si>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</si>
  <si>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</si>
  <si>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</si>
  <si>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</si>
  <si>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</si>
  <si>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</si>
  <si>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</si>
  <si>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</si>
  <si>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</si>
  <si>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</si>
  <si>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</si>
  <si>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</si>
  <si>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</si>
  <si>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</si>
  <si>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</si>
  <si>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</si>
  <si>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</si>
  <si>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</si>
  <si>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</si>
  <si>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</si>
  <si>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</si>
  <si>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</si>
  <si>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</si>
  <si>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</si>
  <si>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</si>
  <si>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</si>
  <si>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</si>
  <si>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</si>
  <si>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</si>
  <si>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</si>
  <si>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</si>
  <si>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</si>
  <si>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</si>
  <si>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</si>
  <si>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</si>
  <si>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</si>
  <si>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</si>
  <si>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</si>
  <si>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</si>
  <si>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</si>
  <si>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</si>
  <si>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</si>
  <si>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</si>
  <si>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</si>
  <si>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</si>
  <si>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</si>
  <si>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</si>
  <si>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</si>
  <si>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</si>
  <si>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</si>
  <si>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</si>
  <si>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</si>
  <si>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</si>
  <si>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</si>
  <si>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</si>
  <si>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</si>
  <si>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</si>
  <si>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</si>
  <si>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</si>
  <si>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</si>
  <si>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</si>
  <si>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</si>
  <si>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</si>
  <si>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</si>
  <si>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</si>
  <si>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</si>
  <si>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</si>
  <si>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</si>
  <si>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</si>
  <si>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</si>
  <si>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</si>
  <si>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</si>
  <si>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</si>
  <si>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</si>
  <si>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</si>
  <si>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</si>
  <si>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</si>
  <si>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</si>
  <si>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</si>
  <si>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</si>
  <si>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</si>
  <si>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</si>
  <si>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</si>
  <si>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</si>
  <si>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</si>
  <si>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</si>
  <si>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</si>
  <si>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</si>
  <si>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</si>
  <si>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</si>
  <si>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</si>
  <si>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</si>
  <si>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</si>
  <si>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</si>
  <si>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</si>
  <si>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</si>
  <si>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</si>
  <si>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</si>
  <si>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</si>
  <si>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</si>
  <si>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</si>
  <si>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</si>
  <si>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</si>
  <si>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</si>
  <si>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</si>
  <si>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</si>
  <si>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</si>
  <si>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</si>
  <si>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</si>
  <si>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</si>
  <si>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</si>
  <si>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</si>
  <si>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</si>
  <si>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</si>
  <si>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</si>
  <si>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</si>
  <si>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</si>
  <si>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</si>
  <si>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</si>
  <si>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</si>
  <si>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</si>
  <si>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</si>
  <si>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</si>
  <si>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</si>
  <si>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</si>
  <si>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</si>
  <si>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</si>
  <si>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</si>
  <si>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</si>
  <si>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</si>
  <si>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</si>
  <si>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</si>
  <si>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</si>
  <si>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</si>
  <si>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</si>
  <si>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</si>
  <si>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</si>
  <si>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</si>
  <si>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</si>
  <si>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</si>
  <si>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</si>
  <si>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</si>
  <si>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</si>
  <si>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</si>
  <si>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</si>
  <si>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</si>
  <si>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</si>
  <si>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</si>
  <si>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</si>
  <si>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</si>
  <si>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</si>
  <si>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</si>
  <si>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</si>
  <si>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</si>
  <si>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</si>
  <si>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</si>
  <si>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</si>
  <si>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</si>
  <si>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</si>
  <si>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</si>
  <si>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</si>
  <si>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</si>
  <si>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</si>
  <si>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</si>
  <si>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</si>
  <si>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</si>
  <si>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</si>
  <si>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</si>
  <si>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</si>
  <si>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</si>
  <si>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</si>
  <si>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</si>
  <si>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</si>
  <si>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</si>
  <si>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</si>
  <si>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</si>
  <si>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</si>
  <si>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</si>
  <si>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</si>
  <si>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</si>
  <si>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</si>
  <si>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</si>
  <si>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</si>
  <si>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</si>
  <si>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</si>
  <si>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</si>
  <si>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</si>
  <si>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</si>
  <si>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</si>
  <si>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</si>
  <si>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</si>
  <si>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</si>
  <si>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</si>
  <si>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</si>
  <si>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</si>
  <si>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</si>
  <si>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</si>
  <si>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</si>
  <si>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</si>
  <si>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</si>
  <si>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</si>
  <si>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</si>
  <si>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</si>
  <si>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</si>
  <si>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</si>
  <si>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</si>
  <si>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</si>
  <si>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</si>
  <si>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</si>
  <si>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</si>
  <si>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</si>
  <si>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</si>
  <si>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</si>
  <si>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</si>
  <si>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</si>
  <si>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</si>
  <si>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</si>
  <si>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</si>
  <si>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</si>
  <si>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</si>
  <si>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</si>
  <si>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</si>
  <si>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</si>
  <si>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</si>
  <si>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</si>
  <si>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</si>
  <si>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</si>
  <si>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</si>
  <si>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</si>
  <si>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</si>
  <si>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</si>
  <si>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</si>
  <si>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</si>
  <si>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</si>
  <si>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</si>
  <si>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</si>
  <si>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</si>
  <si>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</si>
  <si>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</si>
  <si>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</si>
  <si>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</si>
  <si>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</si>
  <si>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</si>
  <si>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</si>
  <si>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</si>
  <si>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</si>
  <si>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</si>
  <si>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</si>
  <si>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</si>
  <si>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</si>
  <si>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</si>
  <si>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</si>
  <si>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</si>
  <si>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</si>
  <si>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</si>
  <si>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</si>
  <si>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</si>
  <si>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</si>
  <si>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</si>
  <si>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</si>
  <si>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</si>
  <si>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</si>
  <si>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</si>
  <si>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</si>
  <si>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</si>
  <si>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</si>
  <si>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</si>
  <si>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</si>
  <si>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</si>
  <si>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</si>
  <si>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</si>
  <si>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</si>
  <si>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</si>
  <si>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</si>
  <si>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</si>
  <si>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</si>
  <si>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</si>
  <si>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</si>
  <si>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</si>
  <si>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</si>
  <si>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</si>
  <si>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</si>
  <si>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</si>
  <si>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</si>
  <si>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</si>
  <si>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</si>
  <si>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</si>
  <si>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</si>
  <si>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</si>
  <si>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</si>
  <si>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</si>
  <si>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</si>
  <si>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</si>
  <si>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</si>
  <si>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</si>
  <si>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</si>
  <si>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</si>
  <si>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</si>
  <si>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</si>
  <si>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</si>
  <si>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</si>
  <si>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</si>
  <si>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</si>
  <si>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</si>
  <si>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</si>
  <si>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</si>
  <si>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</si>
  <si>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</si>
  <si>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</si>
  <si>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</si>
  <si>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</si>
  <si>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</si>
  <si>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</si>
  <si>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</si>
  <si>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</si>
  <si>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</si>
  <si>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</si>
  <si>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</si>
  <si>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</si>
  <si>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</si>
  <si>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</si>
  <si>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</si>
  <si>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</si>
  <si>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</si>
  <si>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</si>
  <si>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</si>
  <si>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</si>
  <si>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</si>
  <si>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</si>
  <si>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</si>
  <si>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</si>
  <si>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</si>
  <si>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</si>
  <si>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</si>
  <si>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</si>
  <si>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</si>
  <si>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</si>
  <si>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</si>
  <si>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</si>
  <si>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</si>
  <si>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</si>
  <si>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</si>
  <si>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</si>
  <si>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</si>
  <si>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</si>
  <si>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</si>
  <si>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</si>
  <si>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</si>
  <si>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</si>
  <si>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</si>
  <si>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</si>
  <si>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</si>
  <si>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</si>
  <si>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</si>
  <si>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</si>
  <si>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</si>
  <si>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</si>
  <si>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</si>
  <si>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</si>
  <si>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</si>
  <si>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</si>
  <si>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</si>
  <si>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</si>
  <si>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</si>
  <si>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</si>
  <si>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</si>
  <si>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</si>
  <si>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</si>
  <si>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</si>
  <si>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</si>
  <si>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</si>
  <si>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</si>
  <si>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</si>
  <si>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</si>
  <si>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</si>
  <si>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</si>
  <si>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</si>
  <si>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</si>
  <si>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</si>
  <si>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</si>
  <si>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</si>
  <si>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</si>
  <si>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</si>
  <si>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</si>
  <si>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</si>
  <si>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</si>
  <si>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</si>
  <si>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</si>
  <si>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</si>
  <si>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</si>
  <si>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</si>
  <si>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</si>
  <si>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</si>
  <si>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</si>
  <si>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</si>
  <si>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</si>
  <si>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</si>
  <si>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</si>
  <si>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</si>
  <si>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</si>
  <si>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</si>
  <si>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</si>
  <si>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</si>
  <si>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</si>
  <si>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</si>
  <si>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</si>
  <si>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</si>
  <si>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</si>
  <si>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</si>
  <si>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</si>
  <si>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</si>
  <si>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</si>
  <si>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</si>
  <si>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</si>
  <si>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</si>
  <si>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</si>
  <si>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</si>
  <si>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</si>
  <si>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</si>
  <si>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</si>
  <si>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</si>
  <si>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</si>
  <si>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</si>
  <si>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</si>
  <si>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</si>
  <si>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</si>
  <si>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</si>
  <si>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</si>
  <si>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</si>
  <si>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</si>
  <si>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</si>
  <si>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</si>
  <si>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</si>
  <si>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</si>
  <si>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</si>
  <si>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</si>
  <si>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</si>
  <si>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</si>
  <si>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</si>
  <si>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</si>
  <si>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</si>
  <si>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</si>
  <si>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</si>
  <si>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</si>
  <si>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</si>
  <si>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</si>
  <si>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</si>
  <si>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</si>
  <si>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</si>
  <si>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</si>
  <si>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</si>
  <si>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</si>
  <si>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</si>
  <si>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</si>
  <si>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</si>
  <si>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</si>
  <si>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</si>
  <si>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</si>
  <si>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</si>
  <si>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</si>
  <si>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</si>
  <si>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</si>
  <si>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</si>
  <si>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</si>
  <si>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</si>
  <si>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</si>
  <si>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</si>
  <si>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</si>
  <si>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</si>
  <si>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</si>
  <si>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</si>
  <si>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</si>
  <si>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</si>
  <si>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</si>
  <si>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</si>
  <si>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</si>
  <si>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</si>
  <si>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</si>
  <si>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</si>
  <si>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</si>
  <si>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</si>
  <si>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</si>
  <si>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</si>
  <si>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</si>
  <si>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</si>
  <si>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</si>
  <si>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</si>
  <si>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</si>
  <si>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</si>
  <si>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</si>
  <si>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</si>
  <si>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</si>
  <si>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</si>
  <si>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</si>
  <si>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</si>
  <si>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</si>
  <si>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</si>
  <si>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</si>
  <si>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</si>
  <si>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</si>
  <si>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</si>
  <si>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</si>
  <si>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</si>
  <si>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</si>
  <si>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</si>
  <si>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</si>
  <si>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</si>
  <si>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</si>
  <si>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</si>
  <si>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</si>
  <si>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</si>
  <si>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</si>
  <si>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</si>
  <si>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</si>
  <si>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</si>
  <si>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</si>
  <si>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</si>
  <si>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</si>
  <si>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</si>
  <si>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</si>
  <si>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</si>
  <si>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</si>
  <si>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</si>
  <si>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</si>
  <si>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</si>
  <si>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</si>
  <si>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</si>
  <si>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</si>
  <si>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</si>
  <si>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</si>
  <si>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</si>
  <si>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</si>
  <si>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</si>
  <si>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</si>
  <si>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</si>
  <si>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</si>
  <si>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</si>
  <si>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</si>
  <si>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</si>
  <si>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</si>
  <si>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</si>
  <si>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</si>
  <si>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</si>
  <si>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</si>
  <si>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</si>
  <si>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</si>
  <si>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</si>
  <si>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</si>
  <si>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</si>
  <si>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</si>
  <si>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</si>
  <si>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</si>
  <si>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</si>
  <si>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</si>
  <si>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</si>
  <si>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</si>
  <si>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</si>
  <si>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</si>
  <si>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</si>
  <si>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</si>
  <si>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</si>
  <si>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</si>
  <si>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</si>
  <si>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</si>
  <si>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</si>
  <si>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</si>
  <si>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</si>
  <si>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</si>
  <si>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</si>
  <si>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</si>
  <si>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</si>
  <si>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</si>
  <si>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</si>
  <si>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</si>
  <si>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</si>
  <si>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</si>
  <si>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</si>
  <si>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</si>
  <si>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</si>
  <si>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</si>
  <si>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</si>
  <si>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</si>
  <si>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</si>
  <si>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</si>
  <si>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</si>
  <si>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</si>
  <si>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</si>
  <si>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</si>
  <si>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</si>
  <si>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</si>
  <si>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</si>
  <si>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</si>
  <si>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</si>
  <si>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</si>
  <si>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</si>
  <si>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</si>
  <si>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</si>
  <si>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</si>
  <si>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</si>
  <si>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</si>
  <si>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</si>
  <si>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</si>
  <si>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</si>
  <si>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</si>
  <si>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</si>
  <si>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</si>
  <si>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</si>
  <si>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</si>
  <si>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</si>
  <si>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</si>
  <si>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</si>
  <si>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</si>
  <si>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</si>
  <si>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</si>
  <si>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</si>
  <si>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</si>
  <si>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</si>
  <si>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</si>
  <si>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</si>
  <si>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</si>
  <si>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</si>
  <si>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</si>
  <si>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</si>
  <si>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</si>
  <si>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</si>
  <si>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</si>
  <si>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</si>
  <si>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</si>
  <si>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</si>
  <si>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</si>
  <si>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</si>
  <si>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</si>
  <si>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</si>
  <si>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</si>
  <si>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</si>
  <si>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</si>
  <si>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</si>
  <si>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</si>
  <si>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</si>
  <si>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</si>
  <si>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</si>
  <si>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</si>
  <si>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</si>
  <si>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</si>
  <si>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</si>
  <si>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</si>
  <si>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</si>
  <si>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</si>
  <si>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</si>
  <si>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</si>
  <si>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</si>
  <si>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</si>
  <si>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</si>
  <si>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</si>
  <si>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</si>
  <si>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</si>
  <si>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</si>
  <si>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</si>
  <si>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</si>
  <si>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</si>
  <si>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</si>
  <si>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</si>
  <si>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</si>
  <si>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</si>
  <si>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</si>
  <si>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</si>
  <si>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</si>
  <si>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</si>
  <si>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</si>
  <si>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</si>
  <si>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</si>
  <si>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</si>
  <si>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</si>
  <si>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</si>
  <si>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</si>
  <si>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</si>
  <si>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</si>
  <si>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</si>
  <si>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</si>
  <si>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</si>
  <si>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</si>
  <si>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</si>
  <si>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</si>
  <si>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</si>
  <si>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</si>
  <si>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</si>
  <si>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</si>
  <si>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</si>
  <si>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</si>
  <si>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</si>
  <si>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</si>
  <si>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</si>
  <si>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</si>
  <si>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</si>
  <si>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</si>
  <si>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</si>
  <si>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</si>
  <si>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</si>
  <si>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</si>
  <si>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</si>
  <si>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</si>
  <si>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</si>
  <si>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</si>
  <si>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</si>
  <si>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</si>
  <si>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</si>
  <si>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</si>
  <si>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</si>
  <si>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</si>
  <si>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</si>
  <si>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</si>
  <si>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</si>
  <si>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</si>
  <si>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</si>
  <si>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</si>
  <si>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</si>
  <si>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</si>
  <si>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</si>
  <si>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</si>
  <si>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</si>
  <si>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</si>
  <si>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</si>
  <si>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</si>
  <si>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</si>
  <si>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</si>
  <si>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</si>
  <si>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</si>
  <si>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</si>
  <si>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</si>
  <si>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</si>
  <si>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</si>
  <si>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</si>
  <si>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</si>
  <si>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</si>
  <si>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</si>
  <si>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</si>
  <si>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</si>
  <si>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</si>
  <si>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</si>
  <si>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</si>
  <si>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</si>
  <si>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</si>
  <si>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</si>
  <si>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</si>
  <si>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</si>
  <si>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</si>
  <si>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</si>
  <si>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</si>
  <si>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</si>
  <si>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</si>
  <si>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</si>
  <si>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</si>
  <si>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</si>
  <si>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</si>
  <si>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</si>
  <si>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</si>
  <si>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</si>
  <si>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</si>
  <si>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</si>
  <si>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</si>
  <si>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</si>
  <si>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</si>
  <si>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</si>
  <si>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</si>
  <si>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</si>
  <si>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</si>
  <si>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</si>
  <si>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</si>
  <si>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</si>
  <si>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</si>
  <si>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</si>
  <si>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</si>
  <si>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</si>
  <si>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</si>
  <si>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</si>
  <si>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</si>
  <si>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</si>
  <si>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</si>
  <si>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</si>
  <si>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</si>
  <si>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</si>
  <si>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</si>
  <si>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</si>
  <si>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</si>
  <si>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</si>
  <si>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</si>
  <si>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</si>
  <si>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</si>
  <si>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</si>
  <si>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</si>
  <si>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</si>
  <si>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</si>
  <si>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</si>
  <si>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</si>
  <si>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</si>
  <si>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</si>
  <si>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</si>
  <si>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</si>
  <si>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</si>
  <si>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</si>
  <si>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</si>
  <si>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</si>
  <si>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</si>
  <si>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</si>
  <si>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</si>
  <si>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</si>
  <si>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</si>
  <si>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</si>
  <si>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</si>
  <si>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</si>
  <si>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</si>
  <si>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</si>
  <si>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</si>
  <si>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</si>
  <si>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</si>
  <si>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</si>
  <si>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</si>
  <si>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</si>
  <si>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</si>
  <si>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</si>
  <si>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</si>
  <si>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</si>
  <si>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</si>
  <si>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</si>
  <si>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</si>
  <si>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</si>
  <si>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</si>
  <si>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</si>
  <si>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</si>
  <si>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</si>
  <si>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</si>
  <si>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</si>
  <si>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</si>
  <si>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</si>
  <si>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</si>
  <si>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</si>
  <si>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</si>
  <si>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</si>
  <si>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</si>
  <si>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</si>
  <si>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</si>
  <si>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</si>
  <si>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</si>
  <si>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</si>
  <si>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</si>
  <si>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</si>
  <si>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</si>
  <si>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</si>
  <si>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</si>
  <si>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</si>
  <si>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</si>
  <si>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</si>
  <si>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</si>
  <si>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</si>
  <si>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</si>
  <si>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</si>
  <si>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</si>
  <si>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</si>
  <si>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</si>
  <si>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</si>
  <si>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</si>
  <si>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</si>
  <si>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</si>
  <si>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</si>
  <si>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</si>
  <si>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</si>
  <si>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</si>
  <si>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</si>
  <si>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</si>
  <si>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</si>
  <si>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</si>
  <si>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</si>
  <si>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</si>
  <si>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</si>
  <si>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</si>
  <si>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</si>
  <si>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</si>
  <si>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</si>
  <si>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</si>
  <si>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</si>
  <si>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</si>
  <si>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</si>
  <si>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</si>
  <si>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</si>
  <si>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</si>
  <si>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</si>
  <si>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</si>
  <si>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</si>
  <si>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</si>
  <si>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</si>
  <si>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</si>
  <si>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</si>
  <si>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</si>
  <si>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</si>
  <si>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</si>
  <si>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</si>
  <si>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</si>
  <si>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</si>
  <si>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</si>
  <si>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</si>
  <si>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</si>
  <si>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</si>
  <si>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</si>
  <si>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</si>
  <si>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</si>
  <si>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</si>
  <si>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</si>
  <si>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</si>
  <si>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</si>
  <si>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</si>
  <si>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</si>
  <si>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</si>
  <si>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</si>
  <si>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</si>
  <si>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</si>
  <si>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</si>
  <si>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</si>
  <si>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</si>
  <si>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</si>
  <si>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</si>
  <si>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</si>
  <si>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</si>
  <si>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</si>
  <si>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</si>
  <si>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</si>
  <si>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</si>
  <si>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</si>
  <si>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</si>
  <si>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</si>
  <si>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</si>
  <si>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</si>
  <si>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</si>
  <si>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</si>
  <si>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</si>
  <si>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</si>
  <si>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</si>
  <si>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</si>
  <si>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</si>
  <si>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</si>
  <si>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</si>
  <si>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</si>
  <si>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</si>
  <si>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</si>
  <si>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</si>
  <si>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</si>
  <si>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</si>
  <si>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</si>
  <si>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</si>
  <si>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</si>
  <si>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</si>
  <si>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</si>
  <si>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</si>
  <si>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</si>
  <si>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</si>
  <si>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</si>
  <si>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</si>
  <si>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</si>
  <si>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</si>
  <si>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</si>
  <si>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</si>
  <si>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</si>
  <si>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</si>
  <si>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</si>
  <si>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</si>
  <si>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</si>
  <si>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</si>
  <si>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</si>
  <si>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</si>
  <si>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</si>
  <si>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</si>
  <si>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</si>
  <si>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</si>
  <si>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</si>
  <si>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</si>
  <si>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</si>
  <si>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</si>
  <si>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</si>
  <si>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</si>
  <si>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</si>
  <si>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</si>
  <si>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</si>
  <si>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</si>
  <si>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</si>
  <si>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</si>
  <si>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</si>
  <si>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</si>
  <si>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</si>
  <si>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</si>
  <si>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</si>
  <si>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</si>
  <si>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</si>
  <si>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</si>
  <si>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</si>
  <si>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</si>
  <si>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</si>
  <si>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</si>
  <si>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</si>
  <si>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</si>
  <si>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</si>
  <si>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</si>
  <si>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</si>
  <si>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</si>
  <si>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</si>
  <si>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</si>
  <si>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</si>
  <si>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</si>
  <si>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</si>
  <si>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</si>
  <si>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</si>
  <si>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</si>
  <si>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</si>
  <si>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</si>
  <si>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</si>
  <si>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</si>
  <si>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</si>
  <si>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</si>
  <si>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</si>
  <si>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</si>
  <si>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</si>
  <si>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</si>
  <si>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</si>
  <si>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</si>
  <si>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</si>
  <si>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</si>
  <si>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</si>
  <si>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</si>
  <si>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</si>
  <si>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</si>
  <si>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</si>
  <si>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</si>
  <si>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</si>
  <si>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</si>
  <si>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</si>
  <si>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</si>
  <si>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</si>
  <si>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</si>
  <si>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</si>
  <si>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</si>
  <si>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</si>
  <si>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</si>
  <si>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</si>
  <si>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</si>
  <si>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</si>
  <si>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</si>
  <si>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</si>
  <si>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</si>
  <si>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</si>
  <si>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</si>
  <si>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</si>
  <si>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</si>
  <si>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</si>
  <si>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</si>
  <si>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</si>
  <si>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</si>
  <si>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</si>
  <si>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</si>
  <si>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</si>
  <si>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</si>
  <si>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</si>
  <si>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</si>
  <si>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</si>
  <si>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</si>
  <si>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</si>
  <si>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</si>
  <si>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</si>
  <si>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</si>
  <si>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</si>
  <si>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</si>
  <si>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</si>
  <si>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</si>
  <si>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</si>
  <si>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</si>
  <si>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</si>
  <si>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</si>
  <si>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</si>
  <si>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</si>
  <si>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</si>
  <si>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</si>
  <si>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</si>
  <si>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</si>
  <si>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</si>
  <si>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</si>
  <si>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</si>
  <si>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</si>
  <si>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</si>
  <si>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</si>
  <si>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</si>
  <si>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</si>
  <si>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</si>
  <si>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</si>
  <si>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</si>
  <si>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</si>
  <si>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</si>
  <si>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</si>
  <si>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</si>
  <si>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</si>
  <si>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</si>
  <si>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</si>
  <si>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</si>
  <si>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</si>
  <si>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</si>
  <si>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</si>
  <si>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</si>
  <si>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</si>
  <si>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</si>
  <si>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</si>
  <si>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</si>
  <si>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</si>
  <si>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</si>
  <si>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</si>
  <si>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</si>
  <si>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</si>
  <si>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</si>
  <si>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</si>
  <si>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</si>
  <si>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</si>
  <si>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</si>
  <si>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</si>
  <si>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</si>
  <si>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</si>
  <si>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</si>
  <si>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</si>
  <si>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</si>
  <si>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</si>
  <si>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</si>
  <si>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</si>
  <si>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</si>
  <si>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</si>
  <si>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</si>
  <si>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</si>
  <si>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</si>
  <si>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</si>
  <si>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</si>
  <si>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</si>
  <si>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</si>
  <si>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</si>
  <si>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</si>
  <si>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</si>
  <si>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</si>
  <si>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</si>
  <si>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</si>
  <si>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</si>
  <si>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</si>
  <si>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</si>
  <si>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</si>
  <si>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</si>
  <si>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</si>
  <si>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</si>
  <si>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</si>
  <si>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</si>
  <si>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</si>
  <si>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</si>
  <si>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</si>
  <si>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</si>
  <si>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</si>
  <si>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</si>
  <si>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</si>
  <si>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</si>
  <si>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</si>
  <si>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</si>
  <si>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</si>
  <si>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</si>
  <si>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</si>
  <si>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</si>
  <si>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</si>
  <si>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</si>
  <si>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</si>
  <si>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</si>
  <si>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</si>
  <si>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</si>
  <si>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</si>
  <si>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</si>
  <si>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</si>
  <si>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</si>
  <si>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</si>
  <si>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</si>
  <si>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</si>
  <si>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</si>
  <si>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</si>
  <si>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</si>
  <si>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</si>
  <si>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</si>
  <si>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</si>
  <si>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</si>
  <si>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</si>
  <si>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</si>
  <si>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</si>
  <si>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</si>
  <si>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</si>
  <si>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</si>
  <si>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</si>
  <si>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</si>
  <si>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</si>
  <si>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</si>
  <si>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</si>
  <si>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</si>
  <si>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</si>
  <si>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</si>
  <si>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</si>
  <si>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</si>
  <si>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</si>
  <si>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</si>
  <si>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</si>
  <si>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</si>
  <si>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</si>
  <si>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</si>
  <si>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</si>
  <si>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</si>
  <si>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</si>
  <si>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</si>
  <si>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</si>
  <si>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</si>
  <si>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</si>
  <si>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</si>
  <si>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</si>
  <si>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</si>
  <si>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</si>
  <si>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</si>
  <si>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</si>
  <si>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</si>
  <si>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</si>
  <si>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</si>
  <si>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</si>
  <si>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</si>
  <si>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</si>
  <si>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</si>
  <si>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</si>
  <si>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</si>
  <si>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</si>
  <si>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</si>
  <si>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</si>
  <si>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</si>
  <si>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</si>
  <si>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</si>
  <si>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</si>
  <si>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</si>
  <si>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</si>
  <si>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</si>
  <si>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</si>
  <si>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</si>
  <si>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</si>
  <si>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</si>
  <si>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</si>
  <si>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</si>
  <si>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</si>
  <si>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</si>
  <si>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</si>
  <si>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</si>
  <si>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</si>
  <si>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</si>
  <si>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</si>
  <si>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</si>
  <si>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</si>
  <si>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</si>
  <si>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</si>
  <si>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</si>
  <si>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</si>
  <si>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</si>
  <si>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</si>
  <si>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</si>
  <si>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</si>
  <si>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</si>
  <si>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</si>
  <si>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</si>
  <si>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</si>
  <si>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</si>
  <si>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</si>
  <si>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</si>
  <si>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</si>
  <si>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</si>
  <si>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</si>
  <si>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</si>
  <si>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</si>
  <si>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</si>
  <si>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</si>
  <si>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</si>
  <si>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</si>
  <si>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</si>
  <si>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</si>
  <si>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</si>
  <si>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</si>
  <si>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</si>
  <si>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</si>
  <si>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</si>
  <si>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</si>
  <si>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</si>
  <si>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</si>
  <si>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</si>
  <si>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</si>
  <si>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</si>
  <si>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</si>
  <si>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</si>
  <si>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</si>
  <si>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</si>
  <si>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</si>
  <si>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</si>
  <si>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</si>
  <si>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</si>
  <si>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</si>
  <si>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</si>
  <si>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</si>
  <si>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</si>
  <si>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</si>
  <si>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</si>
  <si>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</si>
  <si>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</si>
  <si>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</si>
  <si>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</si>
  <si>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</si>
  <si>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</si>
  <si>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</si>
  <si>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</si>
  <si>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</si>
  <si>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</si>
  <si>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</si>
  <si>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</si>
  <si>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</si>
  <si>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</si>
  <si>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</si>
  <si>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</si>
  <si>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</si>
  <si>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</si>
  <si>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</si>
  <si>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</si>
  <si>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</si>
  <si>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</si>
  <si>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</si>
  <si>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</si>
  <si>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</si>
  <si>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</si>
  <si>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</si>
  <si>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</si>
  <si>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</si>
  <si>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</si>
  <si>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</si>
  <si>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</si>
  <si>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</si>
  <si>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</si>
  <si>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</si>
  <si>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</si>
  <si>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</si>
  <si>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</si>
  <si>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</si>
  <si>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</si>
  <si>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</si>
  <si>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</si>
  <si>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</si>
  <si>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</si>
  <si>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</si>
  <si>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</si>
  <si>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</si>
  <si>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</si>
  <si>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</si>
  <si>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</si>
  <si>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</si>
  <si>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</si>
  <si>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</si>
  <si>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</si>
  <si>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</si>
  <si>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</si>
  <si>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</si>
  <si>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</si>
  <si>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</si>
  <si>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</si>
  <si>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</si>
  <si>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</si>
  <si>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</si>
  <si>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</si>
  <si>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</si>
  <si>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</si>
  <si>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</si>
  <si>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</si>
  <si>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</si>
  <si>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</si>
  <si>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</si>
  <si>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</si>
  <si>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</si>
  <si>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</si>
  <si>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</si>
  <si>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</si>
  <si>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</si>
  <si>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</si>
  <si>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</si>
  <si>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</si>
  <si>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</si>
  <si>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</si>
  <si>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</si>
  <si>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</si>
  <si>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</si>
  <si>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</si>
  <si>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</si>
  <si>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</si>
  <si>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</si>
  <si>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</si>
  <si>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</si>
  <si>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</si>
  <si>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</si>
  <si>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</si>
  <si>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</si>
  <si>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</si>
  <si>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</si>
  <si>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</si>
  <si>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</si>
  <si>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</si>
  <si>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</si>
  <si>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</si>
  <si>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</si>
  <si>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</si>
  <si>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</si>
  <si>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</si>
  <si>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</si>
  <si>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</si>
  <si>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</si>
  <si>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</si>
  <si>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</si>
  <si>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</si>
  <si>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</si>
  <si>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</si>
  <si>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</si>
  <si>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</si>
  <si>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</si>
  <si>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</si>
  <si>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</si>
  <si>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</si>
  <si>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</si>
  <si>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</si>
  <si>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</si>
  <si>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</si>
  <si>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</si>
  <si>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</si>
  <si>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</si>
  <si>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</si>
  <si>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</si>
  <si>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</si>
  <si>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</si>
  <si>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</si>
  <si>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</si>
  <si>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</si>
  <si>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</si>
  <si>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</si>
  <si>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</si>
  <si>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</si>
  <si>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</si>
  <si>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</si>
  <si>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</si>
  <si>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</si>
  <si>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</si>
  <si>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</si>
  <si>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</si>
  <si>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</si>
  <si>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</si>
  <si>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</si>
  <si>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</si>
  <si>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</si>
  <si>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</si>
  <si>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</si>
  <si>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</si>
  <si>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</si>
  <si>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</si>
  <si>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</si>
  <si>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</si>
  <si>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</si>
  <si>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</si>
  <si>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</si>
  <si>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</si>
  <si>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</si>
  <si>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</si>
  <si>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</si>
  <si>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</si>
  <si>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</si>
  <si>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</si>
  <si>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</si>
  <si>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</si>
  <si>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</si>
  <si>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</si>
  <si>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</si>
  <si>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</si>
  <si>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</si>
  <si>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</si>
  <si>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</si>
  <si>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</si>
  <si>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</si>
  <si>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</si>
  <si>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</si>
  <si>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</si>
  <si>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</si>
  <si>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</si>
  <si>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</si>
  <si>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</si>
  <si>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</si>
  <si>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</si>
  <si>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</si>
  <si>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</si>
  <si>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</si>
  <si>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</si>
  <si>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</si>
  <si>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</si>
  <si>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</si>
  <si>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</si>
  <si>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</si>
  <si>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</si>
  <si>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</si>
  <si>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</si>
  <si>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</si>
  <si>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</si>
  <si>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</si>
  <si>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</si>
  <si>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</si>
  <si>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</si>
  <si>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</si>
  <si>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</si>
  <si>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</si>
  <si>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</si>
  <si>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</si>
  <si>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</si>
  <si>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</si>
  <si>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</si>
  <si>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</si>
  <si>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</si>
  <si>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</si>
  <si>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</si>
  <si>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</si>
  <si>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</si>
  <si>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</si>
  <si>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</si>
  <si>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</si>
  <si>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</si>
  <si>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</si>
  <si>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</si>
  <si>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</si>
  <si>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</si>
  <si>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</si>
  <si>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</si>
  <si>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</si>
  <si>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</si>
  <si>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</si>
  <si>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</si>
  <si>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</si>
  <si>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</si>
  <si>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</si>
  <si>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</si>
  <si>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</si>
  <si>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</si>
  <si>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</si>
  <si>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</si>
  <si>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</si>
  <si>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</si>
  <si>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</si>
  <si>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</si>
  <si>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</si>
  <si>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</si>
  <si>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</si>
  <si>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</si>
  <si>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</si>
  <si>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</si>
  <si>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</si>
  <si>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</si>
  <si>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</si>
  <si>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</si>
  <si>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</si>
  <si>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</si>
  <si>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</si>
  <si>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</si>
  <si>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</si>
  <si>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</si>
  <si>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</si>
  <si>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</si>
  <si>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</si>
  <si>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</si>
  <si>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</si>
  <si>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</si>
  <si>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</si>
  <si>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</si>
  <si>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</si>
  <si>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</si>
  <si>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</si>
  <si>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</si>
  <si>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</si>
  <si>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</si>
  <si>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</si>
  <si>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</si>
  <si>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</si>
  <si>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</si>
  <si>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</si>
  <si>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</si>
  <si>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</si>
  <si>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</si>
  <si>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</si>
  <si>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PCM-20251124-00000123</t>
  </si>
  <si>
    <t>was night access issue / USF area team EM team on the way   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</si>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</sst>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0" totalsRowShown="0" headerRowDxfId="47" dataDxfId="46" headerRowBorderDxfId="44" tableBorderDxfId="45" totalsRowBorderDxfId="43">
  <autoFilter ref="A1:L4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30" dataDxfId="29" headerRowBorderDxfId="27" tableBorderDxfId="28">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D6" sqref="D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322.29681342592812</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45985.245239351854</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45985.245239351854</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45985.245239351854</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45985.245239351854</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45985.245239351854</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45985.245239351854</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45985.245239351854</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45985.245239351854</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45985.245239351854</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45985.245239351854</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45985.245239351854</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45985.245239351854</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45985.245239351854</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45985.245239351854</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45985.245239351854</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45985.245239351854</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45985.245239351854</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45985.245239351854</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45985.245239351854</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45985.245239351854</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45985.245239351854</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45985.245239351854</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45985.245239351854</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45985.245239351854</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45985.245239351854</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45985.245239351854</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160.24540138889279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0.85782037037279224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45985.245239351854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45985.245239351854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45985.245239351854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45985.245239351854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45985.245239351854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45985.245239351854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45985.245239351854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45985.245239351854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45985.245239351854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45985.245239351854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45985.245239351854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45985.245239351854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45985.245239351854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45985.245239351854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45985.245239351854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45985.245239351854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45985.245239351854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45985.245239351854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45985.245239351854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45985.245239351854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45985.245239351854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45985.245239351854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45985.245239351854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45985.245239351854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45985.245239351854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45985.245239351854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45985.245239351854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45985.245239351854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45985.245239351854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45985.245239351854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45985.245239351854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45985.245239351854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45985.245239351854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45985.245239351854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45985.245239351854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45985.245239351854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45985.245239351854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45985.245239351854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45985.245239351854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45985.245239351854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45985.245239351854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45985.245239351854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45985.245239351854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45985.245239351854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45985.245239351854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45985.245239351854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45985.245239351854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45985.245239351854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45985.245239351854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45985.245239351854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45985.245239351854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45985.245239351854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45985.245239351854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45985.245239351854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45985.245239351854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45985.245239351854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45985.245239351854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45985.245239351854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45985.245239351854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45985.245239351854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45985.245239351854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45985.245239351854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45985.245239351854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45985.245239351854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45985.245239351854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45985.245239351854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45985.245239351854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45985.245239351854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45985.245239351854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45985.245239351854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45985.245239351854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45985.245239351854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45985.245239351854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45985.245239351854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45985.245239351854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45985.245239351854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45985.245239351854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45985.245239351854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45985.245239351854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45985.245239351854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45985.245239351854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45985.245239351854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45985.245239351854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45985.245239351854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45985.245239351854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45985.245239351854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45985.245239351854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45985.245239351854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45985.245239351854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45985.245239351854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45985.245239351854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45985.245239351854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45985.245239351854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45985.245239351854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45985.245239351854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45985.245239351854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45985.245239351854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45985.245239351854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45985.245239351854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45985.245239351854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45985.245239351854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45985.245239351854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45985.245239351854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45985.245239351854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45985.245239351854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45985.245239351854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45985.245239351854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45985.245239351854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45985.245239351854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45985.245239351854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45985.245239351854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45985.245239351854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45985.245239351854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45985.245239351854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45985.245239351854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45985.245239351854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45985.245239351854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45985.245239351854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45985.245239351854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45985.245239351854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45985.245239351854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45985.245239351854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45985.245239351854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45985.245239351854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45985.245239351854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45985.245239351854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45985.245239351854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45985.245239351854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45985.245239351854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45985.245239351854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45985.245239351854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45985.245239351854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45985.245239351854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45985.245239351854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45985.245239351854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45985.245239351854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45985.245239351854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45985.245239351854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45985.245239351854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45985.245239351854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45985.245239351854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45985.245239351854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45985.245239351854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45985.245239351854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45985.245239351854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45985.245239351854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45985.245239351854</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45985.245239351854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45985.245239351854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45985.245239351854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45985.245239351854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45985.245239351854</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45985.245239351854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45985.245239351854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45985.245239351854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45985.245239351854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45985.245239351854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45985.245239351854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45985.245239351854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45985.245239351854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45985.245239351854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45985.245239351854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45985.245239351854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45985.245239351854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45985.245239351854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45985.245239351854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45985.245239351854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45985.245239351854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45985.245239351854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45985.245239351854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45985.245239351854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45985.245239351854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45985.245239351854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45985.245239351854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45985.245239351854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45985.245239351854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45985.245239351854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45985.245239351854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45985.245239351854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45985.245239351854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45985.245239351854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45985.245239351854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45985.245239351854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45985.245239351854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45985.245239351854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45985.245239351854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45985.245239351854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45985.245239351854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45985.245239351854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45985.245239351854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45985.245239351854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45985.245239351854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45985.245239351854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45985.245239351854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45985.245239351854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45985.245239351854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45985.245239351854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45985.245239351854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45985.245239351854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45985.245239351854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45985.245239351854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45985.245239351854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45985.245239351854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45985.245239351854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45985.245239351854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45985.245239351854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45985.245239351854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45985.245239351854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45985.245239351854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45985.245239351854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45985.245239351854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45985.245239351854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45985.245239351854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45985.245239351854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45985.245239351854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45985.245239351854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45985.245239351854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45985.245239351854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45985.245239351854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45985.245239351854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45985.245239351854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45985.245239351854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45985.245239351854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45985.245239351854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45985.245239351854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45985.245239351854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45985.245239351854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45985.245239351854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45985.245239351854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45985.245239351854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45985.245239351854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45985.245239351854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45985.245239351854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45985.245239351854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45985.245239351854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45985.245239351854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45985.245239351854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45985.245239351854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45985.245239351854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45985.245239351854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45985.245239351854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45985.245239351854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45985.245239351854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45985.245239351854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45985.245239351854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45985.245239351854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45985.245239351854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45985.245239351854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45985.245239351854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45985.245239351854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45985.245239351854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45985.245239351854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45985.245239351854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45985.245239351854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45985.245239351854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45985.245239351854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45985.245239351854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45985.245239351854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45985.245239351854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45985.245239351854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45985.245239351854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45985.245239351854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45985.245239351854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45985.245239351854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45985.245239351854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45985.245239351854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45985.245239351854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45985.245239351854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45985.245239351854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45985.245239351854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45985.245239351854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45985.245239351854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45985.245239351854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45985.245239351854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45985.245239351854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45985.245239351854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45985.245239351854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45985.245239351854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45985.245239351854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45985.245239351854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45985.245239351854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45985.245239351854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45985.245239351854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45985.245239351854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45985.245239351854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45985.245239351854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45985.245239351854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45985.245239351854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45985.245239351854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45985.245239351854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45985.245239351854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45985.245239351854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45985.245239351854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45985.245239351854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45985.245239351854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45985.245239351854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45985.245239351854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45985.245239351854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45985.245239351854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45985.245239351854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45985.245239351854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45985.245239351854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45985.245239351854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45985.245239351854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45985.245239351854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45985.245239351854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45985.245239351854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45985.245239351854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45985.245239351854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45985.245239351854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45985.245239351854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45985.245239351854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45985.245239351854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45985.245239351854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45985.245239351854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45985.245239351854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45985.245239351854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45985.245239351854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45985.245239351854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45985.245239351854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45985.245239351854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45985.245239351854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45985.245239351854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45985.245239351854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45985.245239351854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45985.245239351854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45985.245239351854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45985.245239351854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45985.245239351854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45985.245239351854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45985.245239351854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45985.245239351854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45985.245239351854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45985.245239351854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45985.245239351854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45985.245239351854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45985.245239351854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45985.245239351854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45985.245239351854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45985.245239351854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45985.245239351854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45985.245239351854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45985.245239351854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45985.245239351854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45985.245239351854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45985.245239351854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45985.245239351854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45985.245239351854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45985.245239351854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45985.245239351854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45985.245239351854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45985.245239351854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45985.245239351854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45985.245239351854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45985.245239351854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45985.245239351854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45985.245239351854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45985.245239351854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45985.245239351854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45985.245239351854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45985.245239351854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45985.245239351854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45985.245239351854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45985.245239351854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45985.245239351854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45985.245239351854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45985.245239351854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45985.245239351854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45985.245239351854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45985.245239351854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45985.245239351854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45985.245239351854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45985.245239351854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45985.245239351854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45985.245239351854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45985.245239351854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45985.245239351854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45985.245239351854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45985.245239351854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45985.245239351854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45985.245239351854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45985.245239351854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45985.245239351854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45985.245239351854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45985.245239351854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45985.245239351854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45985.245239351854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45985.245239351854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45985.245239351854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45985.245239351854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45985.245239351854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45985.245239351854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45985.245239351854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45985.245239351854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45985.245239351854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45985.245239351854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45985.245239351854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45985.245239351854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45985.245239351854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45985.245239351854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45985.245239351854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45985.245239351854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45985.245239351854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45985.245239351854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45985.245239351854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45985.245239351854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45985.245239351854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45985.245239351854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45985.245239351854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45985.245239351854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45985.245239351854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45985.245239351854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45985.245239351854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45985.245239351854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45985.245239351854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45985.245239351854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45985.245239351854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45985.245239351854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45985.245239351854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45985.245239351854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45985.245239351854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45985.245239351854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45985.245239351854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45985.245239351854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45985.245239351854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45985.245239351854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45985.245239351854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45985.245239351854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45985.245239351854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45985.245239351854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45985.245239351854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45985.245239351854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45985.245239351854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45985.245239351854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45985.245239351854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45985.245239351854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45985.245239351854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45985.245239351854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45985.245239351854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45985.245239351854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45985.245239351854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45985.245239351854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45985.245239351854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45985.245239351854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45985.245239351854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45985.245239351854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45985.245239351854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45985.245239351854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45985.245239351854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45985.245239351854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45985.245239351854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45985.245239351854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45985.245239351854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45985.245239351854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45985.245239351854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45985.245239351854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45985.245239351854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45985.245239351854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45985.245239351854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45985.245239351854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45985.245239351854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45985.245239351854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45985.245239351854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45985.245239351854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45985.245239351854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45985.245239351854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45985.245239351854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45985.245239351854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45985.245239351854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45985.245239351854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45985.245239351854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45985.245239351854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45985.245239351854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45985.245239351854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45985.245239351854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45985.245239351854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45985.245239351854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45985.245239351854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45985.245239351854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45985.245239351854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45985.245239351854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45985.245239351854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45985.245239351854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45985.245239351854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45985.245239351854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45985.245239351854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45985.245239351854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45985.245239351854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45985.245239351854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45985.245239351854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45985.245239351854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45985.245239351854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45985.245239351854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45985.245239351854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45985.245239351854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45985.245239351854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45985.245239351854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45985.245239351854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45985.245239351854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45985.245239351854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45985.245239351854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45985.245239351854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45985.245239351854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45985.245239351854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45985.245239351854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45985.245239351854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45985.245239351854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45985.245239351854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45985.245239351854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45985.245239351854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45985.245239351854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45985.245239351854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45985.245239351854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45985.245239351854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45985.245239351854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45985.245239351854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45985.245239351854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45985.245239351854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45985.245239351854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45985.245239351854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45985.245239351854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45985.245239351854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45985.245239351854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45985.245239351854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45985.245239351854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45985.245239351854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45985.245239351854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45985.245239351854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45985.245239351854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45985.245239351854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45985.245239351854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45985.245239351854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45985.245239351854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45985.245239351854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45985.245239351854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45985.245239351854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45985.245239351854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45985.245239351854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45985.245239351854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45985.245239351854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45985.245239351854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45985.245239351854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45985.245239351854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45985.245239351854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45985.245239351854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45985.245239351854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45985.245239351854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45985.245239351854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45985.245239351854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45985.245239351854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45985.245239351854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45985.245239351854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45985.245239351854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45985.245239351854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45985.245239351854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45985.245239351854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45985.245239351854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45985.245239351854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45985.245239351854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45985.245239351854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45985.245239351854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45985.245239351854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45985.245239351854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45985.245239351854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45985.245239351854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45985.245239351854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45985.245239351854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45985.245239351854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45985.245239351854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45985.245239351854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45985.245239351854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45985.245239351854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45985.245239351854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45985.245239351854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45985.245239351854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45985.245239351854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45985.245239351854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45985.245239351854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45985.245239351854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45985.245239351854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45985.245239351854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45985.245239351854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45985.245239351854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45985.245239351854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45985.245239351854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45985.245239351854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45985.245239351854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45985.245239351854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45985.245239351854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45985.245239351854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45985.245239351854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45985.245239351854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45985.245239351854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45985.245239351854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45985.245239351854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45985.245239351854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45985.245239351854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45985.245239351854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45985.245239351854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45985.245239351854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45985.245239351854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45985.245239351854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45985.245239351854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45985.245239351854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45985.245239351854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45985.245239351854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45985.245239351854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45985.245239351854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45985.245239351854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45985.245239351854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45985.245239351854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45985.245239351854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45985.245239351854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45985.245239351854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45985.245239351854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45985.245239351854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45985.245239351854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45985.245239351854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45985.245239351854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45985.245239351854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45985.245239351854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45985.245239351854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45985.245239351854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45985.245239351854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45985.245239351854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45985.245239351854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45985.245239351854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45985.245239351854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45985.245239351854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45985.245239351854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45985.245239351854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45985.245239351854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45985.245239351854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45985.245239351854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45985.245239351854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45985.245239351854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45985.245239351854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45985.245239351854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45985.245239351854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45985.245239351854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45985.245239351854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45985.245239351854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45985.245239351854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45985.245239351854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45985.245239351854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45985.245239351854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45985.245239351854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45985.245239351854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45985.245239351854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45985.245239351854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45985.245239351854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45985.245239351854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45985.245239351854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45985.245239351854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45985.245239351854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45985.245239351854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45985.245239351854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45985.245239351854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45985.245239351854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45985.245239351854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45985.245239351854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45985.245239351854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45985.245239351854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45985.245239351854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45985.245239351854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45985.245239351854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45985.245239351854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45985.245239351854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45985.245239351854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45985.245239351854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45985.245239351854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45985.245239351854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45985.245239351854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45985.245239351854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45985.245239351854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45985.245239351854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45985.245239351854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45985.245239351854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45985.245239351854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45985.245239351854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45985.245239351854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45985.245239351854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45985.245239351854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45985.245239351854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45985.245239351854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45985.245239351854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45985.245239351854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45985.245239351854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45985.245239351854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45985.245239351854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45985.245239351854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45985.245239351854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45985.245239351854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45985.245239351854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45985.245239351854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45985.245239351854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45985.245239351854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45985.245239351854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45985.245239351854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45985.245239351854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45985.245239351854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45985.245239351854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45985.245239351854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45985.245239351854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45985.245239351854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45985.245239351854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45985.245239351854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45985.245239351854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45985.245239351854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45985.245239351854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45985.245239351854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45985.245239351854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45985.245239351854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45985.245239351854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45985.245239351854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45985.245239351854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45985.245239351854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45985.245239351854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45985.245239351854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45985.245239351854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45985.245239351854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45985.245239351854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45985.245239351854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45985.245239351854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45985.245239351854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45985.245239351854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45985.245239351854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45985.245239351854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45985.245239351854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45985.245239351854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45985.245239351854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45985.245239351854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45985.245239351854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45985.245239351854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45985.245239351854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45985.245239351854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45985.245239351854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45985.245239351854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45985.245239351854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45985.245239351854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45985.245239351854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45985.245239351854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45985.245239351854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45985.245239351854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45985.245239351854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45985.245239351854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45985.245239351854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45985.245239351854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45985.245239351854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45985.245239351854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45985.245239351854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45985.245239351854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45985.245239351854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45985.245239351854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45985.245239351854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45985.245239351854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45985.245239351854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45985.245239351854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45985.245239351854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45985.245239351854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45985.245239351854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45985.245239351854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45985.245239351854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45985.245239351854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45985.245239351854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45985.245239351854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45985.245239351854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45985.245239351854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45985.245239351854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45985.245239351854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45985.245239351854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45985.245239351854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45985.245239351854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45985.245239351854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45985.245239351854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45985.245239351854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45985.245239351854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45985.245239351854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45985.245239351854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45985.245239351854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45985.245239351854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45985.245239351854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45985.245239351854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45985.245239351854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45985.245239351854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45985.245239351854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45985.245239351854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45985.245239351854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45985.245239351854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45985.245239351854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45985.245239351854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45985.245239351854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45985.245239351854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45985.245239351854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45985.245239351854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45985.245239351854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45985.245239351854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45985.245239351854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45985.245239351854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45985.245239351854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45985.245239351854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45985.245239351854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45985.245239351854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45985.245239351854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45985.245239351854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45985.245239351854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45985.245239351854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45985.245239351854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45985.245239351854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45985.245239351854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45985.245239351854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45985.245239351854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45985.245239351854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45985.245239351854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45985.245239351854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45985.245239351854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45985.245239351854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45985.245239351854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45985.245239351854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45985.245239351854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45985.245239351854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45985.245239351854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45985.245239351854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45985.245239351854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45985.245239351854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45985.245239351854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45985.245239351854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45985.245239351854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45985.245239351854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45985.245239351854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45985.245239351854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45985.245239351854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45985.245239351854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45985.245239351854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45985.245239351854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45985.245239351854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45985.245239351854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45985.245239351854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45985.245239351854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45985.245239351854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45985.245239351854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45985.245239351854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45985.245239351854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45985.245239351854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45985.245239351854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45985.245239351854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45985.245239351854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45985.245239351854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45985.245239351854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45985.245239351854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45985.245239351854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45985.245239351854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45985.245239351854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45985.245239351854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45985.245239351854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45985.245239351854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45985.245239351854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45985.245239351854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45985.245239351854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45985.245239351854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45985.245239351854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45985.245239351854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45985.245239351854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45985.245239351854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45985.245239351854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45985.245239351854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45985.245239351854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45985.245239351854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45985.245239351854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45985.245239351854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45985.245239351854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45985.245239351854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45985.245239351854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45985.245239351854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45985.245239351854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45985.245239351854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45985.245239351854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45985.245239351854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45985.245239351854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45985.245239351854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45985.245239351854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45985.245239351854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45985.245239351854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45985.245239351854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45985.245239351854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45985.245239351854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45985.245239351854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45985.245239351854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45985.245239351854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45985.245239351854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45985.245239351854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45985.245239351854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45985.245239351854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45985.245239351854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45985.245239351854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45985.245239351854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45985.245239351854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45985.245239351854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45985.245239351854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45985.245239351854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45985.245239351854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45985.245239351854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45985.245239351854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45985.245239351854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45985.245239351854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45985.245239351854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45985.245239351854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45985.245239351854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45985.245239351854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45985.245239351854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45985.245239351854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45985.245239351854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45985.245239351854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45985.245239351854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45985.245239351854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45985.245239351854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45985.245239351854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45985.245239351854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45985.245239351854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45985.245239351854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45985.245239351854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45985.245239351854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45985.245239351854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45985.245239351854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45985.245239351854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45985.245239351854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45985.245239351854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45985.245239351854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45985.245239351854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45985.245239351854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45985.245239351854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45985.245239351854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45985.245239351854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45985.245239351854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45985.245239351854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45985.245239351854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45985.245239351854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45985.245239351854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45985.245239351854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45985.245239351854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45985.245239351854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45985.245239351854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45985.245239351854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45985.245239351854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45985.245239351854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45985.245239351854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45985.245239351854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45985.245239351854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45985.245239351854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45985.245239351854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45985.245239351854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45985.245239351854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45985.245239351854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45985.245239351854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45985.245239351854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45985.245239351854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45985.245239351854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45985.245239351854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45985.245239351854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45985.245239351854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45985.245239351854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45985.245239351854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45985.245239351854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45985.245239351854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45985.245239351854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45985.245239351854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45985.245239351854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45985.245239351854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45985.245239351854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45985.245239351854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45985.245239351854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45985.245239351854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45985.245239351854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45985.245239351854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45985.245239351854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45985.245239351854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45985.245239351854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45985.245239351854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45985.245239351854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45985.245239351854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45985.245239351854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45985.245239351854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45985.245239351854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45985.245239351854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45985.245239351854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45985.245239351854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45985.245239351854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45985.245239351854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45985.245239351854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45985.245239351854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45985.245239351854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45985.245239351854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45985.245239351854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45985.245239351854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45985.245239351854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45985.245239351854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45985.245239351854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45985.245239351854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45985.245239351854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45985.245239351854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45985.245239351854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45985.245239351854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45985.245239351854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45985.245239351854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45985.245239351854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45985.245239351854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45985.245239351854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45985.245239351854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45985.245239351854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45985.245239351854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45985.245239351854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45985.245239351854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45985.245239351854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45985.245239351854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45985.245239351854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45985.245239351854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45985.245239351854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45985.245239351854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45985.245239351854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45985.245239351854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45985.245239351854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45985.245239351854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45985.245239351854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45985.245239351854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45985.245239351854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45985.245239351854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45985.245239351854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45985.245239351854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45985.245239351854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45985.245239351854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45985.245239351854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45985.245239351854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45985.245239351854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45985.245239351854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45985.245239351854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45985.245239351854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45985.245239351854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45985.245239351854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45985.245239351854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45985.245239351854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45985.245239351854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45985.245239351854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45985.245239351854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45985.245239351854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45985.245239351854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45985.245239351854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45985.245239351854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45985.245239351854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45985.245239351854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45985.245239351854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45985.245239351854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45985.245239351854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45985.245239351854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45985.245239351854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45985.245239351854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45985.245239351854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45985.245239351854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45985.245239351854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45985.245239351854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45985.245239351854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45985.245239351854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45985.245239351854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45985.245239351854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45985.245239351854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45985.245239351854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45985.245239351854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45985.245239351854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45985.245239351854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45985.245239351854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45985.245239351854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45985.245239351854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45985.245239351854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45985.245239351854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45985.245239351854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45985.245239351854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45985.245239351854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45985.245239351854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45985.245239351854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45985.245239351854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45985.245239351854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45985.245239351854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45985.245239351854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45985.245239351854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45985.245239351854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45985.245239351854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45985.245239351854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45985.245239351854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45985.245239351854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45985.245239351854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45985.245239351854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45985.245239351854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45985.245239351854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45985.245239351854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45985.245239351854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45985.245239351854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45985.245239351854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45985.245239351854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45985.245239351854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45985.245239351854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45985.245239351854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45985.245239351854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45985.245239351854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45985.245239351854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45985.245239351854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45985.245239351854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45985.245239351854</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0"/>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281.76452175925806</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0.7521259259301587</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2</v>
      </c>
      <c r="D4" s="91" t="s">
        <v>35229</v>
      </c>
      <c r="E4" s="94" t="s">
        <v>39021</v>
      </c>
      <c r="F4" s="151">
        <v>45985.053518518522</v>
      </c>
      <c r="G4" s="96">
        <f t="shared" ref="G4:G34" ca="1" si="0">IFERROR(NOW()-F4,"")</f>
        <v>0.19172083333251067</v>
      </c>
      <c r="H4" s="95">
        <v>45984.984872685185</v>
      </c>
      <c r="I4" s="113" t="str">
        <f>IFERROR(VLOOKUP(D4,DB!A:F,6,0),"")</f>
        <v>Generator-SG</v>
      </c>
      <c r="J4" s="113" t="str">
        <f>IFERROR(VLOOKUP(D4,DB!A:G,7,0),"")</f>
        <v>Dead</v>
      </c>
      <c r="K4" s="97" t="s">
        <v>39112</v>
      </c>
      <c r="L4" s="91" t="str">
        <f>IFERROR(VLOOKUP(D4,DB!A:I,9,0),"")</f>
        <v>Latis</v>
      </c>
    </row>
    <row r="5" spans="1:16" ht="15" customHeight="1">
      <c r="A5" s="113"/>
      <c r="B5" s="113" t="str">
        <f>IFERROR(VLOOKUP(D5,DB!A:K,11,0),"")</f>
        <v/>
      </c>
      <c r="C5" s="93"/>
      <c r="D5" s="91"/>
      <c r="E5" s="94"/>
      <c r="F5" s="95"/>
      <c r="G5" s="96">
        <f t="shared" ca="1" si="0"/>
        <v>45985.245239351854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45985.245239351854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45985.245239351854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45985.245239351854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45985.245239351854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45985.245239351854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45985.245239351854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45985.245239351854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45985.245239351854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45985.245239351854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45985.245239351854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45985.245239351854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45985.245239351854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45985.245239351854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45985.245239351854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45985.245239351854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45985.245239351854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45985.245239351854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45985.245239351854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45985.245239351854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45985.245239351854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45985.245239351854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45985.245239351854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45985.245239351854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45985.245239351854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45985.245239351854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45985.245239351854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45985.245239351854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45985.245239351854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45985.245239351854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ref="G35:G98" ca="1" si="1">IFERROR(NOW()-F35,"")</f>
        <v>45985.245239351854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45985.245239351854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45985.245239351854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45985.245239351854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45985.245239351854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45985.245239351854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45985.245239351854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45985.245239351854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45985.245239351854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45985.245239351854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45985.245239351854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45985.245239351854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45985.245239351854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45985.245239351854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45985.245239351854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45985.245239351854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45985.245239351854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45985.245239351854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45985.245239351854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45985.245239351854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45985.245239351854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45985.245239351854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45985.245239351854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45985.245239351854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45985.245239351854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45985.245239351854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45985.245239351854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45985.245239351854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45985.245239351854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45985.245239351854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45985.245239351854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45985.245239351854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45985.245239351854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45985.245239351854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45985.245239351854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45985.245239351854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45985.245239351854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45985.245239351854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45985.245239351854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45985.245239351854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45985.245239351854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45985.245239351854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45985.245239351854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45985.245239351854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45985.245239351854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45985.245239351854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45985.245239351854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45985.245239351854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45985.245239351854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45985.245239351854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45985.245239351854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45985.245239351854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45985.245239351854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45985.245239351854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45985.245239351854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45985.245239351854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45985.245239351854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45985.245239351854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45985.245239351854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45985.245239351854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45985.245239351854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45985.245239351854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45985.245239351854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45985.245239351854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ref="G99:G162" ca="1" si="2">IFERROR(NOW()-F99,"")</f>
        <v>45985.245239351854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45985.245239351854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45985.245239351854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45985.245239351854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45985.245239351854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45985.245239351854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45985.245239351854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45985.245239351854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45985.245239351854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45985.245239351854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45985.245239351854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45985.245239351854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45985.245239351854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45985.245239351854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45985.245239351854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45985.245239351854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45985.245239351854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45985.245239351854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45985.245239351854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45985.245239351854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45985.245239351854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45985.245239351854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45985.245239351854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45985.245239351854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45985.245239351854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45985.245239351854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45985.245239351854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45985.245239351854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45985.245239351854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45985.245239351854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45985.245239351854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45985.245239351854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45985.245239351854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45985.245239351854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45985.245239351854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45985.245239351854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45985.245239351854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45985.245239351854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45985.245239351854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45985.245239351854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45985.245239351854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45985.245239351854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45985.245239351854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45985.245239351854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45985.245239351854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45985.245239351854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45985.245239351854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45985.245239351854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45985.245239351854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45985.245239351854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45985.245239351854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45985.245239351854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45985.245239351854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45985.245239351854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45985.245239351854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45985.245239351854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45985.245239351854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45985.245239351854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45985.245239351854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45985.245239351854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45985.245239351854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45985.245239351854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45985.245239351854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45985.245239351854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ref="G163:G226" ca="1" si="3">IFERROR(NOW()-F163,"")</f>
        <v>45985.245239351854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45985.245239351854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45985.245239351854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45985.245239351854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45985.245239351854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45985.245239351854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45985.245239351854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45985.245239351854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45985.245239351854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45985.245239351854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45985.245239351854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45985.245239351854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45985.245239351854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45985.245239351854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45985.245239351854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45985.245239351854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45985.245239351854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45985.245239351854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45985.245239351854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45985.245239351854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45985.245239351854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45985.245239351854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45985.245239351854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45985.245239351854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45985.245239351854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45985.245239351854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45985.245239351854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45985.245239351854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45985.245239351854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45985.245239351854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45985.245239351854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45985.245239351854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45985.245239351854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45985.245239351854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45985.245239351854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45985.245239351854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45985.245239351854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45985.245239351854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45985.245239351854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45985.245239351854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45985.245239351854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45985.245239351854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45985.245239351854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45985.245239351854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45985.245239351854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45985.245239351854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45985.245239351854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45985.245239351854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45985.245239351854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45985.245239351854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45985.245239351854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45985.245239351854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45985.245239351854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45985.245239351854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45985.245239351854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45985.245239351854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45985.245239351854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45985.245239351854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45985.245239351854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45985.245239351854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45985.245239351854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45985.245239351854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45985.245239351854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45985.245239351854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ref="G227:G290" ca="1" si="4">IFERROR(NOW()-F227,"")</f>
        <v>45985.245239351854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45985.245239351854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45985.245239351854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45985.245239351854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45985.245239351854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45985.245239351854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45985.245239351854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45985.245239351854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45985.245239351854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45985.245239351854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45985.245239351854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45985.245239351854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45985.245239351854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45985.245239351854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45985.245239351854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45985.245239351854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45985.245239351854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45985.245239351854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45985.245239351854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45985.245239351854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45985.245239351854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45985.245239351854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45985.245239351854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45985.245239351854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45985.245239351854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45985.245239351854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45985.245239351854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45985.245239351854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45985.245239351854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45985.245239351854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45985.245239351854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45985.245239351854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45985.245239351854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45985.245239351854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45985.245239351854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45985.245239351854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45985.245239351854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45985.245239351854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45985.245239351854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45985.245239351854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45985.245239351854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45985.245239351854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45985.245239351854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45985.245239351854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45985.245239351854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45985.245239351854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45985.245239351854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45985.245239351854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45985.245239351854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45985.245239351854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45985.245239351854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45985.245239351854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45985.245239351854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45985.245239351854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45985.245239351854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45985.245239351854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45985.245239351854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45985.245239351854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45985.245239351854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45985.245239351854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45985.245239351854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45985.245239351854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45985.245239351854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45985.245239351854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ref="G291:G354" ca="1" si="5">IFERROR(NOW()-F291,"")</f>
        <v>45985.245239351854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45985.245239351854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45985.245239351854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45985.245239351854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45985.245239351854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45985.245239351854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45985.245239351854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45985.245239351854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45985.245239351854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45985.245239351854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45985.245239351854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45985.245239351854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45985.245239351854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45985.245239351854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45985.245239351854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45985.245239351854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45985.245239351854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45985.245239351854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45985.245239351854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45985.245239351854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45985.245239351854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45985.245239351854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45985.245239351854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45985.245239351854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45985.245239351854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45985.245239351854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45985.245239351854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45985.245239351854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45985.245239351854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45985.245239351854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45985.245239351854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45985.245239351854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45985.245239351854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45985.245239351854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45985.245239351854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45985.245239351854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45985.245239351854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45985.245239351854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45985.245239351854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45985.245239351854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45985.245239351854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45985.245239351854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45985.245239351854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45985.245239351854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45985.245239351854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45985.245239351854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45985.245239351854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45985.245239351854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45985.245239351854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45985.245239351854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45985.245239351854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45985.245239351854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45985.245239351854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45985.245239351854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45985.245239351854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45985.245239351854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45985.245239351854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45985.245239351854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45985.245239351854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45985.245239351854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45985.245239351854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45985.245239351854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45985.245239351854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45985.245239351854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ref="G355:G400" ca="1" si="6">IFERROR(NOW()-F355,"")</f>
        <v>45985.245239351854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45985.245239351854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45985.245239351854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45985.245239351854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45985.245239351854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45985.245239351854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45985.245239351854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45985.245239351854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45985.245239351854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45985.245239351854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45985.245239351854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45985.245239351854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45985.245239351854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45985.245239351854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45985.245239351854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45985.245239351854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45985.245239351854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45985.245239351854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45985.245239351854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45985.245239351854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45985.245239351854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45985.245239351854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45985.245239351854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45985.245239351854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45985.245239351854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45985.245239351854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45985.245239351854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45985.245239351854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45985.245239351854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45985.245239351854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45985.245239351854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45985.245239351854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45985.245239351854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45985.245239351854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45985.245239351854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45985.245239351854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45985.245239351854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45985.245239351854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45985.245239351854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45985.245239351854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45985.245239351854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45985.245239351854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45985.245239351854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45985.245239351854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45985.245239351854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45985.245239351854</v>
      </c>
      <c r="H400" s="95"/>
      <c r="I400" s="113" t="str">
        <f>IFERROR(VLOOKUP(D400,DB!A:F,6,0),"")</f>
        <v/>
      </c>
      <c r="J400" s="113" t="str">
        <f>IFERROR(VLOOKUP(D400,DB!A:G,7,0),"")</f>
        <v/>
      </c>
      <c r="K400" s="97"/>
      <c r="L400" s="91" t="str">
        <f>IFERROR(VLOOKUP(D400,DB!A:I,9,0),"")</f>
        <v/>
      </c>
    </row>
  </sheetData>
  <dataValidations count="2">
    <dataValidation allowBlank="1" showInputMessage="1" showErrorMessage="1" sqref="E1" xr:uid="{A4F81451-56CC-4543-9497-104C4E44EE4B}"/>
    <dataValidation type="list" allowBlank="1" showInputMessage="1" showErrorMessage="1" sqref="E2:E4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workbookViewId="0">
      <selection activeCell="N15" sqref="N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93.413179166665941</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59.056362037037616</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36.584128240741848</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3.8719407407406834</v>
      </c>
      <c r="H5" s="122">
        <v>45981.360798611109</v>
      </c>
      <c r="I5" s="109" t="str">
        <f>IFERROR(VLOOKUP(D5,DB!A:F,6,0),"")</f>
        <v>SCECO</v>
      </c>
      <c r="J5" s="109" t="str">
        <f>IFERROR(VLOOKUP(D5,DB!A:G,7,0),"")</f>
        <v>Dead</v>
      </c>
      <c r="K5" s="109" t="s">
        <v>39120</v>
      </c>
      <c r="L5" s="109" t="str">
        <f>IFERROR(VLOOKUP(D5,DB!A:I,9,0),"")</f>
        <v>Latis</v>
      </c>
    </row>
    <row r="6" spans="1:13" ht="30.75">
      <c r="A6" s="109" t="s">
        <v>39121</v>
      </c>
      <c r="B6" s="109" t="str">
        <f>IFERROR(VLOOKUP(D6,DB!A:K,11,0),"")</f>
        <v>R5</v>
      </c>
      <c r="C6" s="109">
        <v>1</v>
      </c>
      <c r="D6" s="109" t="s">
        <v>32901</v>
      </c>
      <c r="E6" s="109" t="s">
        <v>39021</v>
      </c>
      <c r="F6" s="122">
        <v>45985.093854166669</v>
      </c>
      <c r="G6" s="111">
        <f ca="1">IFERROR(NOW()-F6,"")</f>
        <v>0.15138518518506316</v>
      </c>
      <c r="H6" s="122">
        <v>45984.593425925923</v>
      </c>
      <c r="I6" s="109" t="str">
        <f>IFERROR(VLOOKUP(D6,DB!A:F,6,0),"")</f>
        <v>SCECO</v>
      </c>
      <c r="J6" s="109" t="str">
        <f>IFERROR(VLOOKUP(D6,DB!A:G,7,0),"")</f>
        <v>Good</v>
      </c>
      <c r="K6" s="109" t="s">
        <v>39122</v>
      </c>
      <c r="L6" s="109" t="str">
        <f>IFERROR(VLOOKUP(D6,DB!A:I,9,0),"")</f>
        <v>Latis</v>
      </c>
    </row>
    <row r="7" spans="1:13">
      <c r="A7" s="109"/>
      <c r="B7" s="109" t="str">
        <f>IFERROR(VLOOKUP(D7,DB!A:K,11,0),"")</f>
        <v/>
      </c>
      <c r="C7" s="109"/>
      <c r="D7" s="109"/>
      <c r="E7" s="109"/>
      <c r="F7" s="109"/>
      <c r="G7" s="111">
        <f ca="1">IFERROR(NOW()-F7,"")</f>
        <v>45985.245239351854</v>
      </c>
      <c r="H7" s="109"/>
      <c r="I7" s="109" t="str">
        <f>IFERROR(VLOOKUP(D7,DB!A:F,6,0),"")</f>
        <v/>
      </c>
      <c r="J7" s="109" t="str">
        <f>IFERROR(VLOOKUP(D7,DB!A:G,7,0),"")</f>
        <v/>
      </c>
      <c r="K7" s="109"/>
      <c r="L7" s="109" t="str">
        <f>IFERROR(VLOOKUP(D7,DB!A:I,9,0),"")</f>
        <v/>
      </c>
    </row>
    <row r="8" spans="1:13">
      <c r="A8" s="109"/>
      <c r="B8" s="109" t="str">
        <f>IFERROR(VLOOKUP(D8,DB!A:K,11,0),"")</f>
        <v/>
      </c>
      <c r="C8" s="109"/>
      <c r="D8" s="143"/>
      <c r="E8" s="109"/>
      <c r="F8" s="109"/>
      <c r="G8" s="111">
        <f ca="1">IFERROR(NOW()-F8,"")</f>
        <v>45985.245239351854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45985.245239351854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45985.245239351854</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45985.245239351854</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45985.245239351854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45985.245239351854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45985.245239351854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45985.245239351854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45985.245239351854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45985.245239351854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45985.245239351854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45985.245239351854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45985.245239351854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45985.245239351854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45985.245239351854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45985.245239351854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45985.245239351854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45985.245239351854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45985.245239351854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45985.245239351854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45985.245239351854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45985.245239351854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45985.245239351854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45985.245239351854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45985.245239351854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45985.245239351854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45985.245239351854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45985.245239351854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45985.245239351854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45985.245239351854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45985.245239351854</v>
      </c>
      <c r="H38" s="109"/>
      <c r="I38" s="109" t="str">
        <f>IFERROR(VLOOKUP(D38,DB!A:F,6,0),"")</f>
        <v/>
      </c>
      <c r="J38" s="109" t="str">
        <f>IFERROR(VLOOKUP(D38,DB!A:G,7,0),"")</f>
        <v/>
      </c>
      <c r="K38" s="109"/>
      <c r="L38" s="109" t="str">
        <f>IFERROR(VLOOKUP(D38,DB!A:I,9,0),"")</f>
        <v/>
      </c>
    </row>
    <row r="39" spans="1:12">
      <c r="A39" s="125"/>
      <c r="B39" s="125" t="str">
        <f>IFERROR(VLOOKUP(D39,DB!A:K,11,0),"")</f>
        <v/>
      </c>
      <c r="C39" s="125"/>
      <c r="D39" s="125"/>
      <c r="E39" s="125"/>
      <c r="F39" s="126"/>
      <c r="G39" s="111">
        <f ca="1">IFERROR(NOW()-F39,"")</f>
        <v>45985.245239351854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45985.245239351854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45985.245239351854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45985.245239351854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45985.245239351854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45985.245239351854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45985.245239351854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45985.245239351854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45985.245239351854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45985.245239351854</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45985.245239351854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45985.245239351854</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45985.245239351854</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45985.245239351854</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45985.245239351854</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45985.245239351854</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45985.245239351854</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45985.245239351854</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45985.245239351854</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45985.245239351854</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45985.245239351854</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45985.245239351854</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45985.245239351854</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45985.245239351854</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45985.245239351854</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45985.245239351854</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45985.245239351854</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45985.245239351854</v>
      </c>
      <c r="H66" s="126"/>
      <c r="I66" s="125" t="str">
        <f>IFERROR(VLOOKUP(D66,DB!A:F,6,0),"")</f>
        <v/>
      </c>
      <c r="J66" s="125" t="str">
        <f>IFERROR(VLOOKUP(D66,DB!A:G,7,0),"")</f>
        <v/>
      </c>
      <c r="K66" s="125"/>
      <c r="L66" s="125" t="str">
        <f>IFERROR(VLOOKUP(D66,DB!A:I,9,0),"")</f>
        <v/>
      </c>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45985.245239351854</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45985.245239351854</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45985.245239351854</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45985.245239351854</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45985.245239351854</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45985.245239351854</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45985.245239351854</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45985.245239351854</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45985.245239351854</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45985.245239351854</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45985.245239351854</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45985.245239351854</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45985.245239351854</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45985.245239351854</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45985.245239351854</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45985.245239351854</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45985.245239351854</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45985.245239351854</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45985.245239351854</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45985.245239351854</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45985.245239351854</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45985.245239351854</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45985.245239351854</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45985.245239351854</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45985.245239351854</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45985.245239351854</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45985.245239351854</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45985.245239351854</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45985.245239351854</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45985.245239351854</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45985.245239351854</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45985.245239351854</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45985.245239351854</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45985.245239351854</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45985.245239351854</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45985.245239351854</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45985.245239351854</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45985.245239351854</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45985.245239351854</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45985.245239351854</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45985.245239351854</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45985.245239351854</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45985.245239351854</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45985.245239351854</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2025-11-24T02:55:13Z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