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94" documentId="13_ncr:1_{F6CB121F-512D-4AA6-A0C1-0FB36C537598}" xr6:coauthVersionLast="47" xr6:coauthVersionMax="47" xr10:uidLastSave="{8D762AEC-7432-4EF8-A689-1015A55E55A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<sst xmlns="http://schemas.openxmlformats.org/spreadsheetml/2006/main" count="180282" uniqueCount="39125">
  <si>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</si>
  <si>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</si>
  <si>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</si>
  <si>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</si>
  <si>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</si>
  <si>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</si>
  <si>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</si>
  <si>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</si>
  <si>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</si>
  <si>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</si>
  <si>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</si>
  <si>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</si>
  <si>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</si>
  <si>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</si>
  <si>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</si>
  <si>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</si>
  <si>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</si>
  <si>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</si>
  <si>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</si>
  <si>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</si>
  <si>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</si>
  <si>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</si>
  <si>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</si>
  <si>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</si>
  <si>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</si>
  <si>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</si>
  <si>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</si>
  <si>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</si>
  <si>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</si>
  <si>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</si>
  <si>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</si>
  <si>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</si>
  <si>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</si>
  <si>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</si>
  <si>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</si>
  <si>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</si>
  <si>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</si>
  <si>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</si>
  <si>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</si>
  <si>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</si>
  <si>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</si>
  <si>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</si>
  <si>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</si>
  <si>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</si>
  <si>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</si>
  <si>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</si>
  <si>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</si>
  <si>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</si>
  <si>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</si>
  <si>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</si>
  <si>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</si>
  <si>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</si>
  <si>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</si>
  <si>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</si>
  <si>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</si>
  <si>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</si>
  <si>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</si>
  <si>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</si>
  <si>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</si>
  <si>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</si>
  <si>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</si>
  <si>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</si>
  <si>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</si>
  <si>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</si>
  <si>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</si>
  <si>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</si>
  <si>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</si>
  <si>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</si>
  <si>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</si>
  <si>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</si>
  <si>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</si>
  <si>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</si>
  <si>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</si>
  <si>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</si>
  <si>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</si>
  <si>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</si>
  <si>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</si>
  <si>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</si>
  <si>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</si>
  <si>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</si>
  <si>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</si>
  <si>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</si>
  <si>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</si>
  <si>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</si>
  <si>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</si>
  <si>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</si>
  <si>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</si>
  <si>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</si>
  <si>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</si>
  <si>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</si>
  <si>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</si>
  <si>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</si>
  <si>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</si>
  <si>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</si>
  <si>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</si>
  <si>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</si>
  <si>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</si>
  <si>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</si>
  <si>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</si>
  <si>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</si>
  <si>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</si>
  <si>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</si>
  <si>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</si>
  <si>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</si>
  <si>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</si>
  <si>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</si>
  <si>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</si>
  <si>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</si>
  <si>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</si>
  <si>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</si>
  <si>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</si>
  <si>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</si>
  <si>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</si>
  <si>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</si>
  <si>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</si>
  <si>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</si>
  <si>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</si>
  <si>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</si>
  <si>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</si>
  <si>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</si>
  <si>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</si>
  <si>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</si>
  <si>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</si>
  <si>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</si>
  <si>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</si>
  <si>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</si>
  <si>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</si>
  <si>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</si>
  <si>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</si>
  <si>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</si>
  <si>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</si>
  <si>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</si>
  <si>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</si>
  <si>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</si>
  <si>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</si>
  <si>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</si>
  <si>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</si>
  <si>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</si>
  <si>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</si>
  <si>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</si>
  <si>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</si>
  <si>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</si>
  <si>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</si>
  <si>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</si>
  <si>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</si>
  <si>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</si>
  <si>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</si>
  <si>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</si>
  <si>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</si>
  <si>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</si>
  <si>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</si>
  <si>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</si>
  <si>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</si>
  <si>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</si>
  <si>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</si>
  <si>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</si>
  <si>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</si>
  <si>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</si>
  <si>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</si>
  <si>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</si>
  <si>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</si>
  <si>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</si>
  <si>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</si>
  <si>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</si>
  <si>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</si>
  <si>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</si>
  <si>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</si>
  <si>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</si>
  <si>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</si>
  <si>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</si>
  <si>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</si>
  <si>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</si>
  <si>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</si>
  <si>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</si>
  <si>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</si>
  <si>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</si>
  <si>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</si>
  <si>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</si>
  <si>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</si>
  <si>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</si>
  <si>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</si>
  <si>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</si>
  <si>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</si>
  <si>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</si>
  <si>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</si>
  <si>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</si>
  <si>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</si>
  <si>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</si>
  <si>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</si>
  <si>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</si>
  <si>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</si>
  <si>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</si>
  <si>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</si>
  <si>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</si>
  <si>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</si>
  <si>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</si>
  <si>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</si>
  <si>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</si>
  <si>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</si>
  <si>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</si>
  <si>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</si>
  <si>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</si>
  <si>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</si>
  <si>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</si>
  <si>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</si>
  <si>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</si>
  <si>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</si>
  <si>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</si>
  <si>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</si>
  <si>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</si>
  <si>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</si>
  <si>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</si>
  <si>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</si>
  <si>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</si>
  <si>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</si>
  <si>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</si>
  <si>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</si>
  <si>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</si>
  <si>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</si>
  <si>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</si>
  <si>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</si>
  <si>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</si>
  <si>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</si>
  <si>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</si>
  <si>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</si>
  <si>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</si>
  <si>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</si>
  <si>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</si>
  <si>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</si>
  <si>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</si>
  <si>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</si>
  <si>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</si>
  <si>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</si>
  <si>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</si>
  <si>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</si>
  <si>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</si>
  <si>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</si>
  <si>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</si>
  <si>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</si>
  <si>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</si>
  <si>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</si>
  <si>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</si>
  <si>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</si>
  <si>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</si>
  <si>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</si>
  <si>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</si>
  <si>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</si>
  <si>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</si>
  <si>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</si>
  <si>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</si>
  <si>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</si>
  <si>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</si>
  <si>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</si>
  <si>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</si>
  <si>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</si>
  <si>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</si>
  <si>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</si>
  <si>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</si>
  <si>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</si>
  <si>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</si>
  <si>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</si>
  <si>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</si>
  <si>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</si>
  <si>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</si>
  <si>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</si>
  <si>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</si>
  <si>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</si>
  <si>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</si>
  <si>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</si>
  <si>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</si>
  <si>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</si>
  <si>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</si>
  <si>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</si>
  <si>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</si>
  <si>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</si>
  <si>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</si>
  <si>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</si>
  <si>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</si>
  <si>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</si>
  <si>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</si>
  <si>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</si>
  <si>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</si>
  <si>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</si>
  <si>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</si>
  <si>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</si>
  <si>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</si>
  <si>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</si>
  <si>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</si>
  <si>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</si>
  <si>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</si>
  <si>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</si>
  <si>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</si>
  <si>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</si>
  <si>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</si>
  <si>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</si>
  <si>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</si>
  <si>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</si>
  <si>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</si>
  <si>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</si>
  <si>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</si>
  <si>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</si>
  <si>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</si>
  <si>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</si>
  <si>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</si>
  <si>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</si>
  <si>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</si>
  <si>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</si>
  <si>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</si>
  <si>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</si>
  <si>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</si>
  <si>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</si>
  <si>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</si>
  <si>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</si>
  <si>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</si>
  <si>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</si>
  <si>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</si>
  <si>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</si>
  <si>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</si>
  <si>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</si>
  <si>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</si>
  <si>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</si>
  <si>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</si>
  <si>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</si>
  <si>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</si>
  <si>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</si>
  <si>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</si>
  <si>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</si>
  <si>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</si>
  <si>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</si>
  <si>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</si>
  <si>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</si>
  <si>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</si>
  <si>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</si>
  <si>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</si>
  <si>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</si>
  <si>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</si>
  <si>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</si>
  <si>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</si>
  <si>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</si>
  <si>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</si>
  <si>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</si>
  <si>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</si>
  <si>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</si>
  <si>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</si>
  <si>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</si>
  <si>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</si>
  <si>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</si>
  <si>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</si>
  <si>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</si>
  <si>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</si>
  <si>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</si>
  <si>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</si>
  <si>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</si>
  <si>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</si>
  <si>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</si>
  <si>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</si>
  <si>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</si>
  <si>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</si>
  <si>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</si>
  <si>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</si>
  <si>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</si>
  <si>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</si>
  <si>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</si>
  <si>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</si>
  <si>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</si>
  <si>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</si>
  <si>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</si>
  <si>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</si>
  <si>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</si>
  <si>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</si>
  <si>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</si>
  <si>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</si>
  <si>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</si>
  <si>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</si>
  <si>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</si>
  <si>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</si>
  <si>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</si>
  <si>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</si>
  <si>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</si>
  <si>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</si>
  <si>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</si>
  <si>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</si>
  <si>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</si>
  <si>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</si>
  <si>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</si>
  <si>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</si>
  <si>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</si>
  <si>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</si>
  <si>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</si>
  <si>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</si>
  <si>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</si>
  <si>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</si>
  <si>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</si>
  <si>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</si>
  <si>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</si>
  <si>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</si>
  <si>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</si>
  <si>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</si>
  <si>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</si>
  <si>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</si>
  <si>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</si>
  <si>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</si>
  <si>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</si>
  <si>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</si>
  <si>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</si>
  <si>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</si>
  <si>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</si>
  <si>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</si>
  <si>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</si>
  <si>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</si>
  <si>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</si>
  <si>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</si>
  <si>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</si>
  <si>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</si>
  <si>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</si>
  <si>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</si>
  <si>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</si>
  <si>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</si>
  <si>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</si>
  <si>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</si>
  <si>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</si>
  <si>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</si>
  <si>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</si>
  <si>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</si>
  <si>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</si>
  <si>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</si>
  <si>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</si>
  <si>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</si>
  <si>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</si>
  <si>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</si>
  <si>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</si>
  <si>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</si>
  <si>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</si>
  <si>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</si>
  <si>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</si>
  <si>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</si>
  <si>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</si>
  <si>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</si>
  <si>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</si>
  <si>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</si>
  <si>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</si>
  <si>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</si>
  <si>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</si>
  <si>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</si>
  <si>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</si>
  <si>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</si>
  <si>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</si>
  <si>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</si>
  <si>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</si>
  <si>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</si>
  <si>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</si>
  <si>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</si>
  <si>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</si>
  <si>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</si>
  <si>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</si>
  <si>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</si>
  <si>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</si>
  <si>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</si>
  <si>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</si>
  <si>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</si>
  <si>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</si>
  <si>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</si>
  <si>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</si>
  <si>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</si>
  <si>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</si>
  <si>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</si>
  <si>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</si>
  <si>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</si>
  <si>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</si>
  <si>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</si>
  <si>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</si>
  <si>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</si>
  <si>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</si>
  <si>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</si>
  <si>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</si>
  <si>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</si>
  <si>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</si>
  <si>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</si>
  <si>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</si>
  <si>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</si>
  <si>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</si>
  <si>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</si>
  <si>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</si>
  <si>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</si>
  <si>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</si>
  <si>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</si>
  <si>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</si>
  <si>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</si>
  <si>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</si>
  <si>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</si>
  <si>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</si>
  <si>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</si>
  <si>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</si>
  <si>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</si>
  <si>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</si>
  <si>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</si>
  <si>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</si>
  <si>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</si>
  <si>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</si>
  <si>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</si>
  <si>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</si>
  <si>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</si>
  <si>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</si>
  <si>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</si>
  <si>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</si>
  <si>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</si>
  <si>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</si>
  <si>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</si>
  <si>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</si>
  <si>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</si>
  <si>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</si>
  <si>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</si>
  <si>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</si>
  <si>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</si>
  <si>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</si>
  <si>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</si>
  <si>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</si>
  <si>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</si>
  <si>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</si>
  <si>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</si>
  <si>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</si>
  <si>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</si>
  <si>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</si>
  <si>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</si>
  <si>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</si>
  <si>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</si>
  <si>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</si>
  <si>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</si>
  <si>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</si>
  <si>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</si>
  <si>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</si>
  <si>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</si>
  <si>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</si>
  <si>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</si>
  <si>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</si>
  <si>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</si>
  <si>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</si>
  <si>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</si>
  <si>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</si>
  <si>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</si>
  <si>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</si>
  <si>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</si>
  <si>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</si>
  <si>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</si>
  <si>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</si>
  <si>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</si>
  <si>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</si>
  <si>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</si>
  <si>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</si>
  <si>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</si>
  <si>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</si>
  <si>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</si>
  <si>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</si>
  <si>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</si>
  <si>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</si>
  <si>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</si>
  <si>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</si>
  <si>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</si>
  <si>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</si>
  <si>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</si>
  <si>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</si>
  <si>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</si>
  <si>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</si>
  <si>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</si>
  <si>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</si>
  <si>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</si>
  <si>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</si>
  <si>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</si>
  <si>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</si>
  <si>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</si>
  <si>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</si>
  <si>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</si>
  <si>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</si>
  <si>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</si>
  <si>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</si>
  <si>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</si>
  <si>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</si>
  <si>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</si>
  <si>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</si>
  <si>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</si>
  <si>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</si>
  <si>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</si>
  <si>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</si>
  <si>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</si>
  <si>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</si>
  <si>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</si>
  <si>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</si>
  <si>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</si>
  <si>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</si>
  <si>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</si>
  <si>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</si>
  <si>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</si>
  <si>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</si>
  <si>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</si>
  <si>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</si>
  <si>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</si>
  <si>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</si>
  <si>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</si>
  <si>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</si>
  <si>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</si>
  <si>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</si>
  <si>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</si>
  <si>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</si>
  <si>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</si>
  <si>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</si>
  <si>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</si>
  <si>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</si>
  <si>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</si>
  <si>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</si>
  <si>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</si>
  <si>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</si>
  <si>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</si>
  <si>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</si>
  <si>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</si>
  <si>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</si>
  <si>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</si>
  <si>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</si>
  <si>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</si>
  <si>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</si>
  <si>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</si>
  <si>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</si>
  <si>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</si>
  <si>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</si>
  <si>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</si>
  <si>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</si>
  <si>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</si>
  <si>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</si>
  <si>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</si>
  <si>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</si>
  <si>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</si>
  <si>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</si>
  <si>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</si>
  <si>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</si>
  <si>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</si>
  <si>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</si>
  <si>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</si>
  <si>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</si>
  <si>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</si>
  <si>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</si>
  <si>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</si>
  <si>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</si>
  <si>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</si>
  <si>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</si>
  <si>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</si>
  <si>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</si>
  <si>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</si>
  <si>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</si>
  <si>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</si>
  <si>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</si>
  <si>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</si>
  <si>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</si>
  <si>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</si>
  <si>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</si>
  <si>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</si>
  <si>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</si>
  <si>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</si>
  <si>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</si>
  <si>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</si>
  <si>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</si>
  <si>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</si>
  <si>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</si>
  <si>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</si>
  <si>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</si>
  <si>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</si>
  <si>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</si>
  <si>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</si>
  <si>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</si>
  <si>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</si>
  <si>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</si>
  <si>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</si>
  <si>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</si>
  <si>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</si>
  <si>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</si>
  <si>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</si>
  <si>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</si>
  <si>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</si>
  <si>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</si>
  <si>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</si>
  <si>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</si>
  <si>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</si>
  <si>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</si>
  <si>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</si>
  <si>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</si>
  <si>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</si>
  <si>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</si>
  <si>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</si>
  <si>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</si>
  <si>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</si>
  <si>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</si>
  <si>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</si>
  <si>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</si>
  <si>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</si>
  <si>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</si>
  <si>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</si>
  <si>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</si>
  <si>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</si>
  <si>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</si>
  <si>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</si>
  <si>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</si>
  <si>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</si>
  <si>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</si>
  <si>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</si>
  <si>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</si>
  <si>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</si>
  <si>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</si>
  <si>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</si>
  <si>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</si>
  <si>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</si>
  <si>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</si>
  <si>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</si>
  <si>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</si>
  <si>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</si>
  <si>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</si>
  <si>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</si>
  <si>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</si>
  <si>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</si>
  <si>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</si>
  <si>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</si>
  <si>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</si>
  <si>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</si>
  <si>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</si>
  <si>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</si>
  <si>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</si>
  <si>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</si>
  <si>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</si>
  <si>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</si>
  <si>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</si>
  <si>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</si>
  <si>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</si>
  <si>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</si>
  <si>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</si>
  <si>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</si>
  <si>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</si>
  <si>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</si>
  <si>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</si>
  <si>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</si>
  <si>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</si>
  <si>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</si>
  <si>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</si>
  <si>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</si>
  <si>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</si>
  <si>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</si>
  <si>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</si>
  <si>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</si>
  <si>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</si>
  <si>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</si>
  <si>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</si>
  <si>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</si>
  <si>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</si>
  <si>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</si>
  <si>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</si>
  <si>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</si>
  <si>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</si>
  <si>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</si>
  <si>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</si>
  <si>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</si>
  <si>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</si>
  <si>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</si>
  <si>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</si>
  <si>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</si>
  <si>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</si>
  <si>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</si>
  <si>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</si>
  <si>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</si>
  <si>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</si>
  <si>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</si>
  <si>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</si>
  <si>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</si>
  <si>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</si>
  <si>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</si>
  <si>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</si>
  <si>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</si>
  <si>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</si>
  <si>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</si>
  <si>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</si>
  <si>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</si>
  <si>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</si>
  <si>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</si>
  <si>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</si>
  <si>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</si>
  <si>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</si>
  <si>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</si>
  <si>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</si>
  <si>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</si>
  <si>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</si>
  <si>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</si>
  <si>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</si>
  <si>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</si>
  <si>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</si>
  <si>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</si>
  <si>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</si>
  <si>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</si>
  <si>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</si>
  <si>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</si>
  <si>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</si>
  <si>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</si>
  <si>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</si>
  <si>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</si>
  <si>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</si>
  <si>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</si>
  <si>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</si>
  <si>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</si>
  <si>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</si>
  <si>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</si>
  <si>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</si>
  <si>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</si>
  <si>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</si>
  <si>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</si>
  <si>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</si>
  <si>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</si>
  <si>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</si>
  <si>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</si>
  <si>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</si>
  <si>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</si>
  <si>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</si>
  <si>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</si>
  <si>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</si>
  <si>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</si>
  <si>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</si>
  <si>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</si>
  <si>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</si>
  <si>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</si>
  <si>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</si>
  <si>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</si>
  <si>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</si>
  <si>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</si>
  <si>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</si>
  <si>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</si>
  <si>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</si>
  <si>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</si>
  <si>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</si>
  <si>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</si>
  <si>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</si>
  <si>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</si>
  <si>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</si>
  <si>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</si>
  <si>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</si>
  <si>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</si>
  <si>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</si>
  <si>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</si>
  <si>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</si>
  <si>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</si>
  <si>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</si>
  <si>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</si>
  <si>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</si>
  <si>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</si>
  <si>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</si>
  <si>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</si>
  <si>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</si>
  <si>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</si>
  <si>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</si>
  <si>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</si>
  <si>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</si>
  <si>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</si>
  <si>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</si>
  <si>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</si>
  <si>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</si>
  <si>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</si>
  <si>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</si>
  <si>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</si>
  <si>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</si>
  <si>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</si>
  <si>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</si>
  <si>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</si>
  <si>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</si>
  <si>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</si>
  <si>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</si>
  <si>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</si>
  <si>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</si>
  <si>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</si>
  <si>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</si>
  <si>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</si>
  <si>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</si>
  <si>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</si>
  <si>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</si>
  <si>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</si>
  <si>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</si>
  <si>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</si>
  <si>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</si>
  <si>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</si>
  <si>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</si>
  <si>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</si>
  <si>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</si>
  <si>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</si>
  <si>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</si>
  <si>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</si>
  <si>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</si>
  <si>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</si>
  <si>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</si>
  <si>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</si>
  <si>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</si>
  <si>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</si>
  <si>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</si>
  <si>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</si>
  <si>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</si>
  <si>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</si>
  <si>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</si>
  <si>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</si>
  <si>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</si>
  <si>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</si>
  <si>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</si>
  <si>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</si>
  <si>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</si>
  <si>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</si>
  <si>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</si>
  <si>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</si>
  <si>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</si>
  <si>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</si>
  <si>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</si>
  <si>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</si>
  <si>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</si>
  <si>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</si>
  <si>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</si>
  <si>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</si>
  <si>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</si>
  <si>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</si>
  <si>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</si>
  <si>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</si>
  <si>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</si>
  <si>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</si>
  <si>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</si>
  <si>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</si>
  <si>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</si>
  <si>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</si>
  <si>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</si>
  <si>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</si>
  <si>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</si>
  <si>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</si>
  <si>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</si>
  <si>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</si>
  <si>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</si>
  <si>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</si>
  <si>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</si>
  <si>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</si>
  <si>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</si>
  <si>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</si>
  <si>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</si>
  <si>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</si>
  <si>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</si>
  <si>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</si>
  <si>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</si>
  <si>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</si>
  <si>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</si>
  <si>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</si>
  <si>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</si>
  <si>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</si>
  <si>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</si>
  <si>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</si>
  <si>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</si>
  <si>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</si>
  <si>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</si>
  <si>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</si>
  <si>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</si>
  <si>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</si>
  <si>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</si>
  <si>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</si>
  <si>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</si>
  <si>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</si>
  <si>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</si>
  <si>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</si>
  <si>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</si>
  <si>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</si>
  <si>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</si>
  <si>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</si>
  <si>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</si>
  <si>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</si>
  <si>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</si>
  <si>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</si>
  <si>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</si>
  <si>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</si>
  <si>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</si>
  <si>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</si>
  <si>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</si>
  <si>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</si>
  <si>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</si>
  <si>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</si>
  <si>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</si>
  <si>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</si>
  <si>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</si>
  <si>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</si>
  <si>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</si>
  <si>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</si>
  <si>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</si>
  <si>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</si>
  <si>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</si>
  <si>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</si>
  <si>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</si>
  <si>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</si>
  <si>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</si>
  <si>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</si>
  <si>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</si>
  <si>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</si>
  <si>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</si>
  <si>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</si>
  <si>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</si>
  <si>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</si>
  <si>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</si>
  <si>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</si>
  <si>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</si>
  <si>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</si>
  <si>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</si>
  <si>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</si>
  <si>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</si>
  <si>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</si>
  <si>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</si>
  <si>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</si>
  <si>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</si>
  <si>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</si>
  <si>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</si>
  <si>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</si>
  <si>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</si>
  <si>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</si>
  <si>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</si>
  <si>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</si>
  <si>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</si>
  <si>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</si>
  <si>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</si>
  <si>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</si>
  <si>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</si>
  <si>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</si>
  <si>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</si>
  <si>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</si>
  <si>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</si>
  <si>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</si>
  <si>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</si>
  <si>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</si>
  <si>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</si>
  <si>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</si>
  <si>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</si>
  <si>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</si>
  <si>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</si>
  <si>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</si>
  <si>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</si>
  <si>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</si>
  <si>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</si>
  <si>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</si>
  <si>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</si>
  <si>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</si>
  <si>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</si>
  <si>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</si>
  <si>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</si>
  <si>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</si>
  <si>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</si>
  <si>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</si>
  <si>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</si>
  <si>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</si>
  <si>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</si>
  <si>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</si>
  <si>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</si>
  <si>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</si>
  <si>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</si>
  <si>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</si>
  <si>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</si>
  <si>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</si>
  <si>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</si>
  <si>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</si>
  <si>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</si>
  <si>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</si>
  <si>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</si>
  <si>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</si>
  <si>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</si>
  <si>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</si>
  <si>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</si>
  <si>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</si>
  <si>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</si>
  <si>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</si>
  <si>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</si>
  <si>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</si>
  <si>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</si>
  <si>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</si>
  <si>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</si>
  <si>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</si>
  <si>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</si>
  <si>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</si>
  <si>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</si>
  <si>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</si>
  <si>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</si>
  <si>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</si>
  <si>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</si>
  <si>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</si>
  <si>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</si>
  <si>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</si>
  <si>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</si>
  <si>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</si>
  <si>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</si>
  <si>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</si>
  <si>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</si>
  <si>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</si>
  <si>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</si>
  <si>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</si>
  <si>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</si>
  <si>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</si>
  <si>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</si>
  <si>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</si>
  <si>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</si>
  <si>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</si>
  <si>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</si>
  <si>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</si>
  <si>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</si>
  <si>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</si>
  <si>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</si>
  <si>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</si>
  <si>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</si>
  <si>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</si>
  <si>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</si>
  <si>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</si>
  <si>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</si>
  <si>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</si>
  <si>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</si>
  <si>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</si>
  <si>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</si>
  <si>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</si>
  <si>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</si>
  <si>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</si>
  <si>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</si>
  <si>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</si>
  <si>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</si>
  <si>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</si>
  <si>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</si>
  <si>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</si>
  <si>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</si>
  <si>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</si>
  <si>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</si>
  <si>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</si>
  <si>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</si>
  <si>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</si>
  <si>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</si>
  <si>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</si>
  <si>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</si>
  <si>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</si>
  <si>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</si>
  <si>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</si>
  <si>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</si>
  <si>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</si>
  <si>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</si>
  <si>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</si>
  <si>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</si>
  <si>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</si>
  <si>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</si>
  <si>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</si>
  <si>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</si>
  <si>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</si>
  <si>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</si>
  <si>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</si>
  <si>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</si>
  <si>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</si>
  <si>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</si>
  <si>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</si>
  <si>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</si>
  <si>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</si>
  <si>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</si>
  <si>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</si>
  <si>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</si>
  <si>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</si>
  <si>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</si>
  <si>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</si>
  <si>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</si>
  <si>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</si>
  <si>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</si>
  <si>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</si>
  <si>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</si>
  <si>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</si>
  <si>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</si>
  <si>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</si>
  <si>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</si>
  <si>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</si>
  <si>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</si>
  <si>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</si>
  <si>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</si>
  <si>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</si>
  <si>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</si>
  <si>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</si>
  <si>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</si>
  <si>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</si>
  <si>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</si>
  <si>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</si>
  <si>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</si>
  <si>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</si>
  <si>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</si>
  <si>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</si>
  <si>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</si>
  <si>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</si>
  <si>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</si>
  <si>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</si>
  <si>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</si>
  <si>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</si>
  <si>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</si>
  <si>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</si>
  <si>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</si>
  <si>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</si>
  <si>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</si>
  <si>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</si>
  <si>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</si>
  <si>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</si>
  <si>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</si>
  <si>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</si>
  <si>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</si>
  <si>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</si>
  <si>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</si>
  <si>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</si>
  <si>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</si>
  <si>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</si>
  <si>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</si>
  <si>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</si>
  <si>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</si>
  <si>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</si>
  <si>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</si>
  <si>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</si>
  <si>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</si>
  <si>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</si>
  <si>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</si>
  <si>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</si>
  <si>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</si>
  <si>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</si>
  <si>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</si>
  <si>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</si>
  <si>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</si>
  <si>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</si>
  <si>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</si>
  <si>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</si>
  <si>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</si>
  <si>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</si>
  <si>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</si>
  <si>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</si>
  <si>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</si>
  <si>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</si>
  <si>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</si>
  <si>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</si>
  <si>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</si>
  <si>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</si>
  <si>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</si>
  <si>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</si>
  <si>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</si>
  <si>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</si>
  <si>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</si>
  <si>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</si>
  <si>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</si>
  <si>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</si>
  <si>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</si>
  <si>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</si>
  <si>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</si>
  <si>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</si>
  <si>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</si>
  <si>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</si>
  <si>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</si>
  <si>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</si>
  <si>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</si>
  <si>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</si>
  <si>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</si>
  <si>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</si>
  <si>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</si>
  <si>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</si>
  <si>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</si>
  <si>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</si>
  <si>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</si>
  <si>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</si>
  <si>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</si>
  <si>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</si>
  <si>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</si>
  <si>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</si>
  <si>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</si>
  <si>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</si>
  <si>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</si>
  <si>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</si>
  <si>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</si>
  <si>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</si>
  <si>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</si>
  <si>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</si>
  <si>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</si>
  <si>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</si>
  <si>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</si>
  <si>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</si>
  <si>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</si>
  <si>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</si>
  <si>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</si>
  <si>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</si>
  <si>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</si>
  <si>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</si>
  <si>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</si>
  <si>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</si>
  <si>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</si>
  <si>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</si>
  <si>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</si>
  <si>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</si>
  <si>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</si>
  <si>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</si>
  <si>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</si>
  <si>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</si>
  <si>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</si>
  <si>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</si>
  <si>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</si>
  <si>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</si>
  <si>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</si>
  <si>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</si>
  <si>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</si>
  <si>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</si>
  <si>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</si>
  <si>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</si>
  <si>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</si>
  <si>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</si>
  <si>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</si>
  <si>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</si>
  <si>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</si>
  <si>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</si>
  <si>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</si>
  <si>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</si>
  <si>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</si>
  <si>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</si>
  <si>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</si>
  <si>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</si>
  <si>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</si>
  <si>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</si>
  <si>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</si>
  <si>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</si>
  <si>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</si>
  <si>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</si>
  <si>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</si>
  <si>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</si>
  <si>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</si>
  <si>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</si>
  <si>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</si>
  <si>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</si>
  <si>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</si>
  <si>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</si>
  <si>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</si>
  <si>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</si>
  <si>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</si>
  <si>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</si>
  <si>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</si>
  <si>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</si>
  <si>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</si>
  <si>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</si>
  <si>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</si>
  <si>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</si>
  <si>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</si>
  <si>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</si>
  <si>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</si>
  <si>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</si>
  <si>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</si>
  <si>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</si>
  <si>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</si>
  <si>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</si>
  <si>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</si>
  <si>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</si>
  <si>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</si>
  <si>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</si>
  <si>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</si>
  <si>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</si>
  <si>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</si>
  <si>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</si>
  <si>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</si>
  <si>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</si>
  <si>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</si>
  <si>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</si>
  <si>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</si>
  <si>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</si>
  <si>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</si>
  <si>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</si>
  <si>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</si>
  <si>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</si>
  <si>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</si>
  <si>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</si>
  <si>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</si>
  <si>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</si>
  <si>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</si>
  <si>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</si>
  <si>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</si>
  <si>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</si>
  <si>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</si>
  <si>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</si>
  <si>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</si>
  <si>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</si>
  <si>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</si>
  <si>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</si>
  <si>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</si>
  <si>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</si>
  <si>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</si>
  <si>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</si>
  <si>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</si>
  <si>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</si>
  <si>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</si>
  <si>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</si>
  <si>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</si>
  <si>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</si>
  <si>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</si>
  <si>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</si>
  <si>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</si>
  <si>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</si>
  <si>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</si>
  <si>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</si>
  <si>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</si>
  <si>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</si>
  <si>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</si>
  <si>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</si>
  <si>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</si>
  <si>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</si>
  <si>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</si>
  <si>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</si>
  <si>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</si>
  <si>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</si>
  <si>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</si>
  <si>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</si>
  <si>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</si>
  <si>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</si>
  <si>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</si>
  <si>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</si>
  <si>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</si>
  <si>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</si>
  <si>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</si>
  <si>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</si>
  <si>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</si>
  <si>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</si>
  <si>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</si>
  <si>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</si>
  <si>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</si>
  <si>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</si>
  <si>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</si>
  <si>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</si>
  <si>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</si>
  <si>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</si>
  <si>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</si>
  <si>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</si>
  <si>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</si>
  <si>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</si>
  <si>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</si>
  <si>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</si>
  <si>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</si>
  <si>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</si>
  <si>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</si>
  <si>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</si>
  <si>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</si>
  <si>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</si>
  <si>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</si>
  <si>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</si>
  <si>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</si>
  <si>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</si>
  <si>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</si>
  <si>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</si>
  <si>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</si>
  <si>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</si>
  <si>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</si>
  <si>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</si>
  <si>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</si>
  <si>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</si>
  <si>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</si>
  <si>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</si>
  <si>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</si>
  <si>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</si>
  <si>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</si>
  <si>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</si>
  <si>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</si>
  <si>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</si>
  <si>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</si>
  <si>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</si>
  <si>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</si>
  <si>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</si>
  <si>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</si>
  <si>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</si>
  <si>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</si>
  <si>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</si>
  <si>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</si>
  <si>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</si>
  <si>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</si>
  <si>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</si>
  <si>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</si>
  <si>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</si>
  <si>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</si>
  <si>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</si>
  <si>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</si>
  <si>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</si>
  <si>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</si>
  <si>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</si>
  <si>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</si>
  <si>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</si>
  <si>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</si>
  <si>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</si>
  <si>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</si>
  <si>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</si>
  <si>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</si>
  <si>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</si>
  <si>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</si>
  <si>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</si>
  <si>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</si>
  <si>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</si>
  <si>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</si>
  <si>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</si>
  <si>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</si>
  <si>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</si>
  <si>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</si>
  <si>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</si>
  <si>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</si>
  <si>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</si>
  <si>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</si>
  <si>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</si>
  <si>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</si>
  <si>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</si>
  <si>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</si>
  <si>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</si>
  <si>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</si>
  <si>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</si>
  <si>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</si>
  <si>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</si>
  <si>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</si>
  <si>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</si>
  <si>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</si>
  <si>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</si>
  <si>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</si>
  <si>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</si>
  <si>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</si>
  <si>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</si>
  <si>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</si>
  <si>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</si>
  <si>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</si>
  <si>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</si>
  <si>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</si>
  <si>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</si>
  <si>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</si>
  <si>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</si>
  <si>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</si>
  <si>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</si>
  <si>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</si>
  <si>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</si>
  <si>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</si>
  <si>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</si>
  <si>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</si>
  <si>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</si>
  <si>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</si>
  <si>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</si>
  <si>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</si>
  <si>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</si>
  <si>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</si>
  <si>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</si>
  <si>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</si>
  <si>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</si>
  <si>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</si>
  <si>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</si>
  <si>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</si>
  <si>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</si>
  <si>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</si>
  <si>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</si>
  <si>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</si>
  <si>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</si>
  <si>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</si>
  <si>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</si>
  <si>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</si>
  <si>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</si>
  <si>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</si>
  <si>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</si>
  <si>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</si>
  <si>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</si>
  <si>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</si>
  <si>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</si>
  <si>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</si>
  <si>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</si>
  <si>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</si>
  <si>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</si>
  <si>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</si>
  <si>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</si>
  <si>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</si>
  <si>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</si>
  <si>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</si>
  <si>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</si>
  <si>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</si>
  <si>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</si>
  <si>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</si>
  <si>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</si>
  <si>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</si>
  <si>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</si>
  <si>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</si>
  <si>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</si>
  <si>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</si>
  <si>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</si>
  <si>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</si>
  <si>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</si>
  <si>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</si>
  <si>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</si>
  <si>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</si>
  <si>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</si>
  <si>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</si>
  <si>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</si>
  <si>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</si>
  <si>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</si>
  <si>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</si>
  <si>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</si>
  <si>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</si>
  <si>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</si>
  <si>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</si>
  <si>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</si>
  <si>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</si>
  <si>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</si>
  <si>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</si>
  <si>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</si>
  <si>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</si>
  <si>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</si>
  <si>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</si>
  <si>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</si>
  <si>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</si>
  <si>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</si>
  <si>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</si>
  <si>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</si>
  <si>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</si>
  <si>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</si>
  <si>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</si>
  <si>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</si>
  <si>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</si>
  <si>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</si>
  <si>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</si>
  <si>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</si>
  <si>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</si>
  <si>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</si>
  <si>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</si>
  <si>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</si>
  <si>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</si>
  <si>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</si>
  <si>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</si>
  <si>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</si>
  <si>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</si>
  <si>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</si>
  <si>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</si>
  <si>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</si>
  <si>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</si>
  <si>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</si>
  <si>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</si>
  <si>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</si>
  <si>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</si>
  <si>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</si>
  <si>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</si>
  <si>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</si>
  <si>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</si>
  <si>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</si>
  <si>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</si>
  <si>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</si>
  <si>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</si>
  <si>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</si>
  <si>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</si>
  <si>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</si>
  <si>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</si>
  <si>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</si>
  <si>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</si>
  <si>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</si>
  <si>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</si>
  <si>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</si>
  <si>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</si>
  <si>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</si>
  <si>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</si>
  <si>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</si>
  <si>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</si>
  <si>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</si>
  <si>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</si>
  <si>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</si>
  <si>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</si>
  <si>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</si>
  <si>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</si>
  <si>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</si>
  <si>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</si>
  <si>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</si>
  <si>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</si>
  <si>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</si>
  <si>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</si>
  <si>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</si>
  <si>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</si>
  <si>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</si>
  <si>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</si>
  <si>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</si>
  <si>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</si>
  <si>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</si>
  <si>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</si>
  <si>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</si>
  <si>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</si>
  <si>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</si>
  <si>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</si>
  <si>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</si>
  <si>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</si>
  <si>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</si>
  <si>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</si>
  <si>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</si>
  <si>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</si>
  <si>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</si>
  <si>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</si>
  <si>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</si>
  <si>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</si>
  <si>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</si>
  <si>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</si>
  <si>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</si>
  <si>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</si>
  <si>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</si>
  <si>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</si>
  <si>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</si>
  <si>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</si>
  <si>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</si>
  <si>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</si>
  <si>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</si>
  <si>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</si>
  <si>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</si>
  <si>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</si>
  <si>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</si>
  <si>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</si>
  <si>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</si>
  <si>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</si>
  <si>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</si>
  <si>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</si>
  <si>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</si>
  <si>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</si>
  <si>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</si>
  <si>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</si>
  <si>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</si>
  <si>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</si>
  <si>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</si>
  <si>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</si>
  <si>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</si>
  <si>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</si>
  <si>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</si>
  <si>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</si>
  <si>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</si>
  <si>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</si>
  <si>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</si>
  <si>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</si>
  <si>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</si>
  <si>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</si>
  <si>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</si>
  <si>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</si>
  <si>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</si>
  <si>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</si>
  <si>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</si>
  <si>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</si>
  <si>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</si>
  <si>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</si>
  <si>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</si>
  <si>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</si>
  <si>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</si>
  <si>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</si>
  <si>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</si>
  <si>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</si>
  <si>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</si>
  <si>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</si>
  <si>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</si>
  <si>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</si>
  <si>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</si>
  <si>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</si>
  <si>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</si>
  <si>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</si>
  <si>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</si>
  <si>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</si>
  <si>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</si>
  <si>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</si>
  <si>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</si>
  <si>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</si>
  <si>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</si>
  <si>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</si>
  <si>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</si>
  <si>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</si>
  <si>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</si>
  <si>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</si>
  <si>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</si>
  <si>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</si>
  <si>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</si>
  <si>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</si>
  <si>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</si>
  <si>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</si>
  <si>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</si>
  <si>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</si>
  <si>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</si>
  <si>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</si>
  <si>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</si>
  <si>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</si>
  <si>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</si>
  <si>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</si>
  <si>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</si>
  <si>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</si>
  <si>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</si>
  <si>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</si>
  <si>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</si>
  <si>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</si>
  <si>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</si>
  <si>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</si>
  <si>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</si>
  <si>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</si>
  <si>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</si>
  <si>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</si>
  <si>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</si>
  <si>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</si>
  <si>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</si>
  <si>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</si>
  <si>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</si>
  <si>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</si>
  <si>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</si>
  <si>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</si>
  <si>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</si>
  <si>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</si>
  <si>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</si>
  <si>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</si>
  <si>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</si>
  <si>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</si>
  <si>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</si>
  <si>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</si>
  <si>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</si>
  <si>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</si>
  <si>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</si>
  <si>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</si>
  <si>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</si>
  <si>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</si>
  <si>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</si>
  <si>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</si>
  <si>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</si>
  <si>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</si>
  <si>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</si>
  <si>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</si>
  <si>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</si>
  <si>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</si>
  <si>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</si>
  <si>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</si>
  <si>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</si>
  <si>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</si>
  <si>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</si>
  <si>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</si>
  <si>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</si>
  <si>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</si>
  <si>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</si>
  <si>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</si>
  <si>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</si>
  <si>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</si>
  <si>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</si>
  <si>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</si>
  <si>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</si>
  <si>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</si>
  <si>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</si>
  <si>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</si>
  <si>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</si>
  <si>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</si>
  <si>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</si>
  <si>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</si>
  <si>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</si>
  <si>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</si>
  <si>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</si>
  <si>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</si>
  <si>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</si>
  <si>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</si>
  <si>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</si>
  <si>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</si>
  <si>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</si>
  <si>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</si>
  <si>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</si>
  <si>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</si>
  <si>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</si>
  <si>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</si>
  <si>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</si>
  <si>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</si>
  <si>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</si>
  <si>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</si>
  <si>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</si>
  <si>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</si>
  <si>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</si>
  <si>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</si>
  <si>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</si>
  <si>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</si>
  <si>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</si>
  <si>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</si>
  <si>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</si>
  <si>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</si>
  <si>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</si>
  <si>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</si>
  <si>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</si>
  <si>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</si>
  <si>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</si>
  <si>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</si>
  <si>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</si>
  <si>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</si>
  <si>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</si>
  <si>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</si>
  <si>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</si>
  <si>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</si>
  <si>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</si>
  <si>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</si>
  <si>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</si>
  <si>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</si>
  <si>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</si>
  <si>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</si>
  <si>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</si>
  <si>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</si>
  <si>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</si>
  <si>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</si>
  <si>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</si>
  <si>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</si>
  <si>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</si>
  <si>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</si>
  <si>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</si>
  <si>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</si>
  <si>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</si>
  <si>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</si>
  <si>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</si>
  <si>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</si>
  <si>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</si>
  <si>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</si>
  <si>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</si>
  <si>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</si>
  <si>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</si>
  <si>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</si>
  <si>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</si>
  <si>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</si>
  <si>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</si>
  <si>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</si>
  <si>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</si>
  <si>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</si>
  <si>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</si>
  <si>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</si>
  <si>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</si>
  <si>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</si>
  <si>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</si>
  <si>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</si>
  <si>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</si>
  <si>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</si>
  <si>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</si>
  <si>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</si>
  <si>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</si>
  <si>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</si>
  <si>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</si>
  <si>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</si>
  <si>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</si>
  <si>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</si>
  <si>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</si>
  <si>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</si>
  <si>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</si>
  <si>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</si>
  <si>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</si>
  <si>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</si>
  <si>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</si>
  <si>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</si>
  <si>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</si>
  <si>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</si>
  <si>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</si>
  <si>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</si>
  <si>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</si>
  <si>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</si>
  <si>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</si>
  <si>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</si>
  <si>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</si>
  <si>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</si>
  <si>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</si>
  <si>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</si>
  <si>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</si>
  <si>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</si>
  <si>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</si>
  <si>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</si>
  <si>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</si>
  <si>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</si>
  <si>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</si>
  <si>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</si>
  <si>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</si>
  <si>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</si>
  <si>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</si>
  <si>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</si>
  <si>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</si>
  <si>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</si>
  <si>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</si>
  <si>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</si>
  <si>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</si>
  <si>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</si>
  <si>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</si>
  <si>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</si>
  <si>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</si>
  <si>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</si>
  <si>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</si>
  <si>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</si>
  <si>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</si>
  <si>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</si>
  <si>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</si>
  <si>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</si>
  <si>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</si>
  <si>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</si>
  <si>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</si>
  <si>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</si>
  <si>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</si>
  <si>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</si>
  <si>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</si>
  <si>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</si>
  <si>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</si>
  <si>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</si>
  <si>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</si>
  <si>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</si>
  <si>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</si>
  <si>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</si>
  <si>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</si>
  <si>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</si>
  <si>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</si>
  <si>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</si>
  <si>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</si>
  <si>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</si>
  <si>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</si>
  <si>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</si>
  <si>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</si>
  <si>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</si>
  <si>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</si>
  <si>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</si>
  <si>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</si>
  <si>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</si>
  <si>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</si>
  <si>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</si>
  <si>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</si>
  <si>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</si>
  <si>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</si>
  <si>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</si>
  <si>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</si>
  <si>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</si>
  <si>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</si>
  <si>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</si>
  <si>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</si>
  <si>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</si>
  <si>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</si>
  <si>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</si>
  <si>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</si>
  <si>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</si>
  <si>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</si>
  <si>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</si>
  <si>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</si>
  <si>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</si>
  <si>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</si>
  <si>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</si>
  <si>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</si>
  <si>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</si>
  <si>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</si>
  <si>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</si>
  <si>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</si>
  <si>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</si>
  <si>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</si>
  <si>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</si>
  <si>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</si>
  <si>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</si>
  <si>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</si>
  <si>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</si>
  <si>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</si>
  <si>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</si>
  <si>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</si>
  <si>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</si>
  <si>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</si>
  <si>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</si>
  <si>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</si>
  <si>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</si>
  <si>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</si>
  <si>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</si>
  <si>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</si>
  <si>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</si>
  <si>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</si>
  <si>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</si>
  <si>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</si>
  <si>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</si>
  <si>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</si>
  <si>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</si>
  <si>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</si>
  <si>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</si>
  <si>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</si>
  <si>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</si>
  <si>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</si>
  <si>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</si>
  <si>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</si>
  <si>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</si>
  <si>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</si>
  <si>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</si>
  <si>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</si>
  <si>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</si>
  <si>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</si>
  <si>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</si>
  <si>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</si>
  <si>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</si>
  <si>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</si>
  <si>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</si>
  <si>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</si>
  <si>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</si>
  <si>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</si>
  <si>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</si>
  <si>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</si>
  <si>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</si>
  <si>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</si>
  <si>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</si>
  <si>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</si>
  <si>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</si>
  <si>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</si>
  <si>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</si>
  <si>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</si>
  <si>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</si>
  <si>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</si>
  <si>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</si>
  <si>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</si>
  <si>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</si>
  <si>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</si>
  <si>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</si>
  <si>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</si>
  <si>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</si>
  <si>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</si>
  <si>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</si>
  <si>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</si>
  <si>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</si>
  <si>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</si>
  <si>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</si>
  <si>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</si>
  <si>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</si>
  <si>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</si>
  <si>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</si>
  <si>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</si>
  <si>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</si>
  <si>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</si>
  <si>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</si>
  <si>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</si>
  <si>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</si>
  <si>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</si>
  <si>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</si>
  <si>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</si>
  <si>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</si>
  <si>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</si>
  <si>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</si>
  <si>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</si>
  <si>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</si>
  <si>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</si>
  <si>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</si>
  <si>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</si>
  <si>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</si>
  <si>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</si>
  <si>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</si>
  <si>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</si>
  <si>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</si>
  <si>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</si>
  <si>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</si>
  <si>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</si>
  <si>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</si>
  <si>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</si>
  <si>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</si>
  <si>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</si>
  <si>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</si>
  <si>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</si>
  <si>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</si>
  <si>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</si>
  <si>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</si>
  <si>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</si>
  <si>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</si>
  <si>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</si>
  <si>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</si>
  <si>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</si>
  <si>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</si>
  <si>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</si>
  <si>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</si>
  <si>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</si>
  <si>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</si>
  <si>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</si>
  <si>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</si>
  <si>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</si>
  <si>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</si>
  <si>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</si>
  <si>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</si>
  <si>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</si>
  <si>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</si>
  <si>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</si>
  <si>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</si>
  <si>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</si>
  <si>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</si>
  <si>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</si>
  <si>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</si>
  <si>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</si>
  <si>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</si>
  <si>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</si>
  <si>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</si>
  <si>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</si>
  <si>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</si>
  <si>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</si>
  <si>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</si>
  <si>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</si>
  <si>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</si>
  <si>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</si>
  <si>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</si>
  <si>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</si>
  <si>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</si>
  <si>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</si>
  <si>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</si>
  <si>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</si>
  <si>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</si>
  <si>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</si>
  <si>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</si>
  <si>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</si>
  <si>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</si>
  <si>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</si>
  <si>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</si>
  <si>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</si>
  <si>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</si>
  <si>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</si>
  <si>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</si>
  <si>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</si>
  <si>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</si>
  <si>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</si>
  <si>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</si>
  <si>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</si>
  <si>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</si>
  <si>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</si>
  <si>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</si>
  <si>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</si>
  <si>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</si>
  <si>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</si>
  <si>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</si>
  <si>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</si>
  <si>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</si>
  <si>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</si>
  <si>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</si>
  <si>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</si>
  <si>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</si>
  <si>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</si>
  <si>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</si>
  <si>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</si>
  <si>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</si>
  <si>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</si>
  <si>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</si>
  <si>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</si>
  <si>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</si>
  <si>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</si>
  <si>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</si>
  <si>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</si>
  <si>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</si>
  <si>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</si>
  <si>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</si>
  <si>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</si>
  <si>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</si>
  <si>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</si>
  <si>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</si>
  <si>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</si>
  <si>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</si>
  <si>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</si>
  <si>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</si>
  <si>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</si>
  <si>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</si>
  <si>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</si>
  <si>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</si>
  <si>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</si>
  <si>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</si>
  <si>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</si>
  <si>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</si>
  <si>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</si>
  <si>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</si>
  <si>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</si>
  <si>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</si>
  <si>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</si>
  <si>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</si>
  <si>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</si>
  <si>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</si>
  <si>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</si>
  <si>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</si>
  <si>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</si>
  <si>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</si>
  <si>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</si>
  <si>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</si>
  <si>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</si>
  <si>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</si>
  <si>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</si>
  <si>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</si>
  <si>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</si>
  <si>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</si>
  <si>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</si>
  <si>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</si>
  <si>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</si>
  <si>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</si>
  <si>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</si>
  <si>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</si>
  <si>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</si>
  <si>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</si>
  <si>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</si>
  <si>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</si>
  <si>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</si>
  <si>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</si>
  <si>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</si>
  <si>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</si>
  <si>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</si>
  <si>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</si>
  <si>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</si>
  <si>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</si>
  <si>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</si>
  <si>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</si>
  <si>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</si>
  <si>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</si>
  <si>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</si>
  <si>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</si>
  <si>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</si>
  <si>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</si>
  <si>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</si>
  <si>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</si>
  <si>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</si>
  <si>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</si>
  <si>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</si>
  <si>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</si>
  <si>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</si>
  <si>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</si>
  <si>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</si>
  <si>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</si>
  <si>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</si>
  <si>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</si>
  <si>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</si>
  <si>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</si>
  <si>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</si>
  <si>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</si>
  <si>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</si>
  <si>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</si>
  <si>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</si>
  <si>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</si>
  <si>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</si>
  <si>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</si>
  <si>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</si>
  <si>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</si>
  <si>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</si>
  <si>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</si>
  <si>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</si>
  <si>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</si>
  <si>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</si>
  <si>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</si>
  <si>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</si>
  <si>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</si>
  <si>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</si>
  <si>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</si>
  <si>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</si>
  <si>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</si>
  <si>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</si>
  <si>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</si>
  <si>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</si>
  <si>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</si>
  <si>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</si>
  <si>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</si>
  <si>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</si>
  <si>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</si>
  <si>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</si>
  <si>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</si>
  <si>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</si>
  <si>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</si>
  <si>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</si>
  <si>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</si>
  <si>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</si>
  <si>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</si>
  <si>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</si>
  <si>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</si>
  <si>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</si>
  <si>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</si>
  <si>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</si>
  <si>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</si>
  <si>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</si>
  <si>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</si>
  <si>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</si>
  <si>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</si>
  <si>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</si>
  <si>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</si>
  <si>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</si>
  <si>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</si>
  <si>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</si>
  <si>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</si>
  <si>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</si>
  <si>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</si>
  <si>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</si>
  <si>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</si>
  <si>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</si>
  <si>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</si>
  <si>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</si>
  <si>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</si>
  <si>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</si>
  <si>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</si>
  <si>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</si>
  <si>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</si>
  <si>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</si>
  <si>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</si>
  <si>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</si>
  <si>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</si>
  <si>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</si>
  <si>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</si>
  <si>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</si>
  <si>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</si>
  <si>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</si>
  <si>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</si>
  <si>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</si>
  <si>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</si>
  <si>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</si>
  <si>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</si>
  <si>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</si>
  <si>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</si>
  <si>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</si>
  <si>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</si>
  <si>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</si>
  <si>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</si>
  <si>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</si>
  <si>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</si>
  <si>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</si>
  <si>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</si>
  <si>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</si>
  <si>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</si>
  <si>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</si>
  <si>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</si>
  <si>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</si>
  <si>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</si>
  <si>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</si>
  <si>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</si>
  <si>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</si>
  <si>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</si>
  <si>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</si>
  <si>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</si>
  <si>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</si>
  <si>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</si>
  <si>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</si>
  <si>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</si>
  <si>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</si>
  <si>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</si>
  <si>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</si>
  <si>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</si>
  <si>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</si>
  <si>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</si>
  <si>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</si>
  <si>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</si>
  <si>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</si>
  <si>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</si>
  <si>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</si>
  <si>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</si>
  <si>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</si>
  <si>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</si>
  <si>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</si>
  <si>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</si>
  <si>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</si>
  <si>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</si>
  <si>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</si>
  <si>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</si>
  <si>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</si>
  <si>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</si>
  <si>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</si>
  <si>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</si>
  <si>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</si>
  <si>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</si>
  <si>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</si>
  <si>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</si>
  <si>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</si>
  <si>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</si>
  <si>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</si>
  <si>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</si>
  <si>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</si>
  <si>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</si>
  <si>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</si>
  <si>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</si>
  <si>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</si>
  <si>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</si>
  <si>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</si>
  <si>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</si>
  <si>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</si>
  <si>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</si>
  <si>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</si>
  <si>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</si>
  <si>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</si>
  <si>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</si>
  <si>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</si>
  <si>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</si>
  <si>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</si>
  <si>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</si>
  <si>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</si>
  <si>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</si>
  <si>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</si>
  <si>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</si>
  <si>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</si>
  <si>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</si>
  <si>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</si>
  <si>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</si>
  <si>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</si>
  <si>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</si>
  <si>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</si>
  <si>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</si>
  <si>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</si>
  <si>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</si>
  <si>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</si>
  <si>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</si>
  <si>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</si>
  <si>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</si>
  <si>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</si>
  <si>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</si>
  <si>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</si>
  <si>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</si>
  <si>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</si>
  <si>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</si>
  <si>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</si>
  <si>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</si>
  <si>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</si>
  <si>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</si>
  <si>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</si>
  <si>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</si>
  <si>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</si>
  <si>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</si>
  <si>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</si>
  <si>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</si>
  <si>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</si>
  <si>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</si>
  <si>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</si>
  <si>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</si>
  <si>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</si>
  <si>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</si>
  <si>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</si>
  <si>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</si>
  <si>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</si>
  <si>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</si>
  <si>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</si>
  <si>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</si>
  <si>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</si>
  <si>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</si>
  <si>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</si>
  <si>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</si>
  <si>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</si>
  <si>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</si>
  <si>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</si>
  <si>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</si>
  <si>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</si>
  <si>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</si>
  <si>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</si>
  <si>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</si>
  <si>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</si>
  <si>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</si>
  <si>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</si>
  <si>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</si>
  <si>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</si>
  <si>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</si>
  <si>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</si>
  <si>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</si>
  <si>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</si>
  <si>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</si>
  <si>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</si>
  <si>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</si>
  <si>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</si>
  <si>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</si>
  <si>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</si>
  <si>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</si>
  <si>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</si>
  <si>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</si>
  <si>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</si>
  <si>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</si>
  <si>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</si>
  <si>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</si>
  <si>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</si>
  <si>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</si>
  <si>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</si>
  <si>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</si>
  <si>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</si>
  <si>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</si>
  <si>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</si>
  <si>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</si>
  <si>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</si>
  <si>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</si>
  <si>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</si>
  <si>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</si>
  <si>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</si>
  <si>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</si>
  <si>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</si>
  <si>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</si>
  <si>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</si>
  <si>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</si>
  <si>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</si>
  <si>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</si>
  <si>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</si>
  <si>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</si>
  <si>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</si>
  <si>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</si>
  <si>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</si>
  <si>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</si>
  <si>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</si>
  <si>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</si>
  <si>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</si>
  <si>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</si>
  <si>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</si>
  <si>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</si>
  <si>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</si>
  <si>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</si>
  <si>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</si>
  <si>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</si>
  <si>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</si>
  <si>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</si>
  <si>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</si>
  <si>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</si>
  <si>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</si>
  <si>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</si>
  <si>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</si>
  <si>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</si>
  <si>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</si>
  <si>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</si>
  <si>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</si>
  <si>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</si>
  <si>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</si>
  <si>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</si>
  <si>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</si>
  <si>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</si>
  <si>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</si>
  <si>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</si>
  <si>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</si>
  <si>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</si>
  <si>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</si>
  <si>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</si>
  <si>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</si>
  <si>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</si>
  <si>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</si>
  <si>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</si>
  <si>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</si>
  <si>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</si>
  <si>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</si>
  <si>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</si>
  <si>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</si>
  <si>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</si>
  <si>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</si>
  <si>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</si>
  <si>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</si>
  <si>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</si>
  <si>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</si>
  <si>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</si>
  <si>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</si>
  <si>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</si>
  <si>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</si>
  <si>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</si>
  <si>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</si>
  <si>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</si>
  <si>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</si>
  <si>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</si>
  <si>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</si>
  <si>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</si>
  <si>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</si>
  <si>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</si>
  <si>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</si>
  <si>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</si>
  <si>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</si>
  <si>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</si>
  <si>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</si>
  <si>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</si>
  <si>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</si>
  <si>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</si>
  <si>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</si>
  <si>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</si>
  <si>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</si>
  <si>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</si>
  <si>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</si>
  <si>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</si>
  <si>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</si>
  <si>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</si>
  <si>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</si>
  <si>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</si>
  <si>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</si>
  <si>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</si>
  <si>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</si>
  <si>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</si>
  <si>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</si>
  <si>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</si>
  <si>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</si>
  <si>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</si>
  <si>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</si>
  <si>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</si>
  <si>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</si>
  <si>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</si>
  <si>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</si>
  <si>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</si>
  <si>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</si>
  <si>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</si>
  <si>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</si>
  <si>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</si>
  <si>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</si>
  <si>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</si>
  <si>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</si>
  <si>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</si>
  <si>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</si>
  <si>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</si>
  <si>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</si>
  <si>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</si>
  <si>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</si>
  <si>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</si>
  <si>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</si>
  <si>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</si>
  <si>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</si>
  <si>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</si>
  <si>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</si>
  <si>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</si>
  <si>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</si>
  <si>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</si>
  <si>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</si>
  <si>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</si>
  <si>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</si>
  <si>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</si>
  <si>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</si>
  <si>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</si>
  <si>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</si>
  <si>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</si>
  <si>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</si>
  <si>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</si>
  <si>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</si>
  <si>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</si>
  <si>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</si>
  <si>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</si>
  <si>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</si>
  <si>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</si>
  <si>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</si>
  <si>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</si>
  <si>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</si>
  <si>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</si>
  <si>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</si>
  <si>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</si>
  <si>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</si>
  <si>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</si>
  <si>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</si>
  <si>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</si>
  <si>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</si>
  <si>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</si>
  <si>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</si>
  <si>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</si>
  <si>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</si>
  <si>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</si>
  <si>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</si>
  <si>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</si>
  <si>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</si>
  <si>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</si>
  <si>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</si>
  <si>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</si>
  <si>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</si>
  <si>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</si>
  <si>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</si>
  <si>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</si>
  <si>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</si>
  <si>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</si>
  <si>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</si>
  <si>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</si>
  <si>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</si>
  <si>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</si>
  <si>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</si>
  <si>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</si>
  <si>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</si>
  <si>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</si>
  <si>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</si>
  <si>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</si>
  <si>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</si>
  <si>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</si>
  <si>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</si>
  <si>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</si>
  <si>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</si>
  <si>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</si>
  <si>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</si>
  <si>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</si>
  <si>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</si>
  <si>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</si>
  <si>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</si>
  <si>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</si>
  <si>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</si>
  <si>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</si>
  <si>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</si>
  <si>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</si>
  <si>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</si>
  <si>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</si>
  <si>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</si>
  <si>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</si>
  <si>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</si>
  <si>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</si>
  <si>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</si>
  <si>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</si>
  <si>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</si>
  <si>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</si>
  <si>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</si>
  <si>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</si>
  <si>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</si>
  <si>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</si>
  <si>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</si>
  <si>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</si>
  <si>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</si>
  <si>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</si>
  <si>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</si>
  <si>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</si>
  <si>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</si>
  <si>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</si>
  <si>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</si>
  <si>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</si>
  <si>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</si>
  <si>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</si>
  <si>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</si>
  <si>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</si>
  <si>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</si>
  <si>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</si>
  <si>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</si>
  <si>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</si>
  <si>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</si>
  <si>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</si>
  <si>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</si>
  <si>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</si>
  <si>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</si>
  <si>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</si>
  <si>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</si>
  <si>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</si>
  <si>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</si>
  <si>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</si>
  <si>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</si>
  <si>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</si>
  <si>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</si>
  <si>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</si>
  <si>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</si>
  <si>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</si>
  <si>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</si>
  <si>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</si>
  <si>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</si>
  <si>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</si>
  <si>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</si>
  <si>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</si>
  <si>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</si>
  <si>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</si>
  <si>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</si>
  <si>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</si>
  <si>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</si>
  <si>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</si>
  <si>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</si>
  <si>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</si>
  <si>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</si>
  <si>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</si>
  <si>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</si>
  <si>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</si>
  <si>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</si>
  <si>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</si>
  <si>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</si>
  <si>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</si>
  <si>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</si>
  <si>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</si>
  <si>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</si>
  <si>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</si>
  <si>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</si>
  <si>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</si>
  <si>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</si>
  <si>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</si>
  <si>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</si>
  <si>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</si>
  <si>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</si>
  <si>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</si>
  <si>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</si>
  <si>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</si>
  <si>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</si>
  <si>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</si>
  <si>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</si>
  <si>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</si>
  <si>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</si>
  <si>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</si>
  <si>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</si>
  <si>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</si>
  <si>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</si>
  <si>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</si>
  <si>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</si>
  <si>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</si>
  <si>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</si>
  <si>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</si>
  <si>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</si>
  <si>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</si>
  <si>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</si>
  <si>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</si>
  <si>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</si>
  <si>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</si>
  <si>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</si>
  <si>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</si>
  <si>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</si>
  <si>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</si>
  <si>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</si>
  <si>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</si>
  <si>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</si>
  <si>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</si>
  <si>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</si>
  <si>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</si>
  <si>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</si>
  <si>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</si>
  <si>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</si>
  <si>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</si>
  <si>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</si>
  <si>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</si>
  <si>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</si>
  <si>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</si>
  <si>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</si>
  <si>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</si>
  <si>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</si>
  <si>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</si>
  <si>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</si>
  <si>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</si>
  <si>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</si>
  <si>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</si>
  <si>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</si>
  <si>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</si>
  <si>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</si>
  <si>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</si>
  <si>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</si>
  <si>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</si>
  <si>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</si>
  <si>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</si>
  <si>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</si>
  <si>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</si>
  <si>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</si>
  <si>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</si>
  <si>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</si>
  <si>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</si>
  <si>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</si>
  <si>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</si>
  <si>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</si>
  <si>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</si>
  <si>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</si>
  <si>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</si>
  <si>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</si>
  <si>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</si>
  <si>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</si>
  <si>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</si>
  <si>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</si>
  <si>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</si>
  <si>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</si>
  <si>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</si>
  <si>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</si>
  <si>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</si>
  <si>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</si>
  <si>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</si>
  <si>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</si>
  <si>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</si>
  <si>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</si>
  <si>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</si>
  <si>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</si>
  <si>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</si>
  <si>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</si>
  <si>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</si>
  <si>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</si>
  <si>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</si>
  <si>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</si>
  <si>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</si>
  <si>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</si>
  <si>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</si>
  <si>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</si>
  <si>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</si>
  <si>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</si>
  <si>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</si>
  <si>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</si>
  <si>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</si>
  <si>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</si>
  <si>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</si>
  <si>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</si>
  <si>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</si>
  <si>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</si>
  <si>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</si>
  <si>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</si>
  <si>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</si>
  <si>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</si>
  <si>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</si>
  <si>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</si>
  <si>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</si>
  <si>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</si>
  <si>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</si>
  <si>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</si>
  <si>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</si>
  <si>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</si>
  <si>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</si>
  <si>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</si>
  <si>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</si>
  <si>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</si>
  <si>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</si>
  <si>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</si>
  <si>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</si>
  <si>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</si>
  <si>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</si>
  <si>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</si>
  <si>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</si>
  <si>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</si>
  <si>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</si>
  <si>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</si>
  <si>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</si>
  <si>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</si>
  <si>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</si>
  <si>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</si>
  <si>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</si>
  <si>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</si>
  <si>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</si>
  <si>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</si>
  <si>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</si>
  <si>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</si>
  <si>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</si>
  <si>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</si>
  <si>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</si>
  <si>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</si>
  <si>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</si>
  <si>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</si>
  <si>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</si>
  <si>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</si>
  <si>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</si>
  <si>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</si>
  <si>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</si>
  <si>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</si>
  <si>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</si>
  <si>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</si>
  <si>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</si>
  <si>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</si>
  <si>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</si>
  <si>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</si>
  <si>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</si>
  <si>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</si>
  <si>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</si>
  <si>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</si>
  <si>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</si>
  <si>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</si>
  <si>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</si>
  <si>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</si>
  <si>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</si>
  <si>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</si>
  <si>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</si>
  <si>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</si>
  <si>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</si>
  <si>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</si>
  <si>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</si>
  <si>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</si>
  <si>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</si>
  <si>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</si>
  <si>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</si>
  <si>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</si>
  <si>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</si>
  <si>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</si>
  <si>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</si>
  <si>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</si>
  <si>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</si>
  <si>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</si>
  <si>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</si>
  <si>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</si>
  <si>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</si>
  <si>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</si>
  <si>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</si>
  <si>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</si>
  <si>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</si>
  <si>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</si>
  <si>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</si>
  <si>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</si>
  <si>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</si>
  <si>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</si>
  <si>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</si>
  <si>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</si>
  <si>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</si>
  <si>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</si>
  <si>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</si>
  <si>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</si>
  <si>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</si>
  <si>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</si>
  <si>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</si>
  <si>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</si>
  <si>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</si>
  <si>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</si>
  <si>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</si>
  <si>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</si>
  <si>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</si>
  <si>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</si>
  <si>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</si>
  <si>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</si>
  <si>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</si>
  <si>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</si>
  <si>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</si>
  <si>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</si>
  <si>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</si>
  <si>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</si>
  <si>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</si>
  <si>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</si>
  <si>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</si>
  <si>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</si>
  <si>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</si>
  <si>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</si>
  <si>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</si>
  <si>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</si>
  <si>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</si>
  <si>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</si>
  <si>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</si>
  <si>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</si>
  <si>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</si>
  <si>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</si>
  <si>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</si>
  <si>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</si>
  <si>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</si>
  <si>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</si>
  <si>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</si>
  <si>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</si>
  <si>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</si>
  <si>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</si>
  <si>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</si>
  <si>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</si>
  <si>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</si>
  <si>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</si>
  <si>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</si>
  <si>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</si>
  <si>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</si>
  <si>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</si>
  <si>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</si>
  <si>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</si>
  <si>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</si>
  <si>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</si>
  <si>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</si>
  <si>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</si>
  <si>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</si>
  <si>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</si>
  <si>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</si>
  <si>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</si>
  <si>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</si>
  <si>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</si>
  <si>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</si>
  <si>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</si>
  <si>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</si>
  <si>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</si>
  <si>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</si>
  <si>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</si>
  <si>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</si>
  <si>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</si>
  <si>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</si>
  <si>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</si>
  <si>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</si>
  <si>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</si>
  <si>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</si>
  <si>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</si>
  <si>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</si>
  <si>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</si>
  <si>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</si>
  <si>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</si>
  <si>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</si>
  <si>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</si>
  <si>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</si>
  <si>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</si>
  <si>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</si>
  <si>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</si>
  <si>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</si>
  <si>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</si>
  <si>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</si>
  <si>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</si>
  <si>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</si>
  <si>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</si>
  <si>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</si>
  <si>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</si>
  <si>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</si>
  <si>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</si>
  <si>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</si>
  <si>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</si>
  <si>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</si>
  <si>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</si>
  <si>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</si>
  <si>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</si>
  <si>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</si>
  <si>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</si>
  <si>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</si>
  <si>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</si>
  <si>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</si>
  <si>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</si>
  <si>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</si>
  <si>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</si>
  <si>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</si>
  <si>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</si>
  <si>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</si>
  <si>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</si>
  <si>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</si>
  <si>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</si>
  <si>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</si>
  <si>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</si>
  <si>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</si>
  <si>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</si>
  <si>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</si>
  <si>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</si>
  <si>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</si>
  <si>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</si>
  <si>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</si>
  <si>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</si>
  <si>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</si>
  <si>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</si>
  <si>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</si>
  <si>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</si>
  <si>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</si>
  <si>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</si>
  <si>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</si>
  <si>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</si>
  <si>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</si>
  <si>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</si>
  <si>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</si>
  <si>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</si>
  <si>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</si>
  <si>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</si>
  <si>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</si>
  <si>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</si>
  <si>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</si>
  <si>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</si>
  <si>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</si>
  <si>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</si>
  <si>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</si>
  <si>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</si>
  <si>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</si>
  <si>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</si>
  <si>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</si>
  <si>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</si>
  <si>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</si>
  <si>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</si>
  <si>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</si>
  <si>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</si>
  <si>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</si>
  <si>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</si>
  <si>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</si>
  <si>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</si>
  <si>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</si>
  <si>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</si>
  <si>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</si>
  <si>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</si>
  <si>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</si>
  <si>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</si>
  <si>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</si>
  <si>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</si>
  <si>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</si>
  <si>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</si>
  <si>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</si>
  <si>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</si>
  <si>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</si>
  <si>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</si>
  <si>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</si>
  <si>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</si>
  <si>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</si>
  <si>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</si>
  <si>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</si>
  <si>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</si>
  <si>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</si>
  <si>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</si>
  <si>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</si>
  <si>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</si>
  <si>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</si>
  <si>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</si>
  <si>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</si>
  <si>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</si>
  <si>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</si>
  <si>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</si>
  <si>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</si>
  <si>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</si>
  <si>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</si>
  <si>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</si>
  <si>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</si>
  <si>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</si>
  <si>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</si>
  <si>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</si>
  <si>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</si>
  <si>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</si>
  <si>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</si>
  <si>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</si>
  <si>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</si>
  <si>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</si>
  <si>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</si>
  <si>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</si>
  <si>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</si>
  <si>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</si>
  <si>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</si>
  <si>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</si>
  <si>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</si>
  <si>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</si>
  <si>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</si>
  <si>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</si>
  <si>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</si>
  <si>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</si>
  <si>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</si>
  <si>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</si>
  <si>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</si>
  <si>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</si>
  <si>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</si>
  <si>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</si>
  <si>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</si>
  <si>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</si>
  <si>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</si>
  <si>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</si>
  <si>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</si>
  <si>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</si>
  <si>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</si>
  <si>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</si>
  <si>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</si>
  <si>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</si>
  <si>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</si>
  <si>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</si>
  <si>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</si>
  <si>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</si>
  <si>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</si>
  <si>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</si>
  <si>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</si>
  <si>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</si>
  <si>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</si>
  <si>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</si>
  <si>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</si>
  <si>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</si>
  <si>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</si>
  <si>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</si>
  <si>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</si>
  <si>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</si>
  <si>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</si>
  <si>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</si>
  <si>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</si>
  <si>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</si>
  <si>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</si>
  <si>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</si>
  <si>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</si>
  <si>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</si>
  <si>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</si>
  <si>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</si>
  <si>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</si>
  <si>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</si>
  <si>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</si>
  <si>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</si>
  <si>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</si>
  <si>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</si>
  <si>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</si>
  <si>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</si>
  <si>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</si>
  <si>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</si>
  <si>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</si>
  <si>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</si>
  <si>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</si>
  <si>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</si>
  <si>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</si>
  <si>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</si>
  <si>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</si>
  <si>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</si>
  <si>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</si>
  <si>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</si>
  <si>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</si>
  <si>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</si>
  <si>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</si>
  <si>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</si>
  <si>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</si>
  <si>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</si>
  <si>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</si>
  <si>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</si>
  <si>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</si>
  <si>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</si>
  <si>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</si>
  <si>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</si>
  <si>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</si>
  <si>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</si>
  <si>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</si>
  <si>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</si>
  <si>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</si>
  <si>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</si>
  <si>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</si>
  <si>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</si>
  <si>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</si>
  <si>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</si>
  <si>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</si>
  <si>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</si>
  <si>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</si>
  <si>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</si>
  <si>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</si>
  <si>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</si>
  <si>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</si>
  <si>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</si>
  <si>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</si>
  <si>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</si>
  <si>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</si>
  <si>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</si>
  <si>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</si>
  <si>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</si>
  <si>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</si>
  <si>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</si>
  <si>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</si>
  <si>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</si>
  <si>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</si>
  <si>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</si>
  <si>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</si>
  <si>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</si>
  <si>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</si>
  <si>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</si>
  <si>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</si>
  <si>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</si>
  <si>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</si>
  <si>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</si>
  <si>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</si>
  <si>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</si>
  <si>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</si>
  <si>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</si>
  <si>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</si>
  <si>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</si>
  <si>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</si>
  <si>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</si>
  <si>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</si>
  <si>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</si>
  <si>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</si>
  <si>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</si>
  <si>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</si>
  <si>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</si>
  <si>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</si>
  <si>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</si>
  <si>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</si>
  <si>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</si>
  <si>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</si>
  <si>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</si>
  <si>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</si>
  <si>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</si>
  <si>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</si>
  <si>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</si>
  <si>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</si>
  <si>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</si>
  <si>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</si>
  <si>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</si>
  <si>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</si>
  <si>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</si>
  <si>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</si>
  <si>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</si>
  <si>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</si>
  <si>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</si>
  <si>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</si>
  <si>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</si>
  <si>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</si>
  <si>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</si>
  <si>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</si>
  <si>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</si>
  <si>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</si>
  <si>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</si>
  <si>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</si>
  <si>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</si>
  <si>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</si>
  <si>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</si>
  <si>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</si>
  <si>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</si>
  <si>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</si>
  <si>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</si>
  <si>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</si>
  <si>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</si>
  <si>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</si>
  <si>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</si>
  <si>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</si>
  <si>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</si>
  <si>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</si>
  <si>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</si>
  <si>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</si>
  <si>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</si>
  <si>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</si>
  <si>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</si>
  <si>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</si>
  <si>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</si>
  <si>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</si>
  <si>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</si>
  <si>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</si>
  <si>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</si>
  <si>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</si>
  <si>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</si>
  <si>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</si>
  <si>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</si>
  <si>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</si>
  <si>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</si>
  <si>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</si>
  <si>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</si>
  <si>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</si>
  <si>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</si>
  <si>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</si>
  <si>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</si>
  <si>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</si>
  <si>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</si>
  <si>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</si>
  <si>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</si>
  <si>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</si>
  <si>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</si>
  <si>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</si>
  <si>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</si>
  <si>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</si>
  <si>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</si>
  <si>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</si>
  <si>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</si>
  <si>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</si>
  <si>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</si>
  <si>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</si>
  <si>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</si>
  <si>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</si>
  <si>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</si>
  <si>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</si>
  <si>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</si>
  <si>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</si>
  <si>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</si>
  <si>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</si>
  <si>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</si>
  <si>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</si>
  <si>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</si>
  <si>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</si>
  <si>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</si>
  <si>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</si>
  <si>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</si>
  <si>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</si>
  <si>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</si>
  <si>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</si>
  <si>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</si>
  <si>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</si>
  <si>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</si>
  <si>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</si>
  <si>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</si>
  <si>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</si>
  <si>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</si>
  <si>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</si>
  <si>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</si>
  <si>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</si>
  <si>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</si>
  <si>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</si>
  <si>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</si>
  <si>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</si>
  <si>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</si>
  <si>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</si>
  <si>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</si>
  <si>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</si>
  <si>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</si>
  <si>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</si>
  <si>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</si>
  <si>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</si>
  <si>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</si>
  <si>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</si>
  <si>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</si>
  <si>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</si>
  <si>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</si>
  <si>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</si>
  <si>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</si>
  <si>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</si>
  <si>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</si>
  <si>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</si>
  <si>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</si>
  <si>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</si>
  <si>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</si>
  <si>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</si>
  <si>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</si>
  <si>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</si>
  <si>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</si>
  <si>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</si>
  <si>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</si>
  <si>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</si>
  <si>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</si>
  <si>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</si>
  <si>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</si>
  <si>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</si>
  <si>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</si>
  <si>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</si>
  <si>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</si>
  <si>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</si>
  <si>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</si>
  <si>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</si>
  <si>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</si>
  <si>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</si>
  <si>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</si>
  <si>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</si>
  <si>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</si>
  <si>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</si>
  <si>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</si>
  <si>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</si>
  <si>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</si>
  <si>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</si>
  <si>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</si>
  <si>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</si>
  <si>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</si>
  <si>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</si>
  <si>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</si>
  <si>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</si>
  <si>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</si>
  <si>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</si>
  <si>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</si>
  <si>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</si>
  <si>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</si>
  <si>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</si>
  <si>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</si>
  <si>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</si>
  <si>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</si>
  <si>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</si>
  <si>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</si>
  <si>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</si>
  <si>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</si>
  <si>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</si>
  <si>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</si>
  <si>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</si>
  <si>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</si>
  <si>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</si>
  <si>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</si>
  <si>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</si>
  <si>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</si>
  <si>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</si>
  <si>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</si>
  <si>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</si>
  <si>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</si>
  <si>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</si>
  <si>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</si>
  <si>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</si>
  <si>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</si>
  <si>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</si>
  <si>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</si>
  <si>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</si>
  <si>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</si>
  <si>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</si>
  <si>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</si>
  <si>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</si>
  <si>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</si>
  <si>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</si>
  <si>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</si>
  <si>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</si>
  <si>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</si>
  <si>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</si>
  <si>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</si>
  <si>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</si>
  <si>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</si>
  <si>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</si>
  <si>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</si>
  <si>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</si>
  <si>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</si>
  <si>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</si>
  <si>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</si>
  <si>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</si>
  <si>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</si>
  <si>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</si>
  <si>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</si>
  <si>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</si>
  <si>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</si>
  <si>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</si>
  <si>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</si>
  <si>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</si>
  <si>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</si>
  <si>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</si>
  <si>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</si>
  <si>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</si>
  <si>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</si>
  <si>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</si>
  <si>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</si>
  <si>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</si>
  <si>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</si>
  <si>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</si>
  <si>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</si>
  <si>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</si>
  <si>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</si>
  <si>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</si>
  <si>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</si>
  <si>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</si>
  <si>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</si>
  <si>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</si>
  <si>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</si>
  <si>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</si>
  <si>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</si>
  <si>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</si>
  <si>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</si>
  <si>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</si>
  <si>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</si>
  <si>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</si>
  <si>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</si>
  <si>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</si>
  <si>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</si>
  <si>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</si>
  <si>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</si>
  <si>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</si>
  <si>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</si>
  <si>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</si>
  <si>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</si>
  <si>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</si>
  <si>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</si>
  <si>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</si>
  <si>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</si>
  <si>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</si>
  <si>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</si>
  <si>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</si>
  <si>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</si>
  <si>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</si>
  <si>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</si>
  <si>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</si>
  <si>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</si>
  <si>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</si>
  <si>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</si>
  <si>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</si>
  <si>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</si>
  <si>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</si>
  <si>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</si>
  <si>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</si>
  <si>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</si>
  <si>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</si>
  <si>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</si>
  <si>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</si>
  <si>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</si>
  <si>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</si>
  <si>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</si>
  <si>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</si>
  <si>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</si>
  <si>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</si>
  <si>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</si>
  <si>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</si>
  <si>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</si>
  <si>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</si>
  <si>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</si>
  <si>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</si>
  <si>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</si>
  <si>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</si>
  <si>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</si>
  <si>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</si>
  <si>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</si>
  <si>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</si>
  <si>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</si>
  <si>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</si>
  <si>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</si>
  <si>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</si>
  <si>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</si>
  <si>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</si>
  <si>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</si>
  <si>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</si>
  <si>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</si>
  <si>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</si>
  <si>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</si>
  <si>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</si>
  <si>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</si>
  <si>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</si>
  <si>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</si>
  <si>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</si>
  <si>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</si>
  <si>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</si>
  <si>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</si>
  <si>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</si>
  <si>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</si>
  <si>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</si>
  <si>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</si>
  <si>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</si>
  <si>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</si>
  <si>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</si>
  <si>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</si>
  <si>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</si>
  <si>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</si>
  <si>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</si>
  <si>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</si>
  <si>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</si>
  <si>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</si>
  <si>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</si>
  <si>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</si>
  <si>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</si>
  <si>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</si>
  <si>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</si>
  <si>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</si>
  <si>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</si>
  <si>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</si>
  <si>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</si>
  <si>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</si>
  <si>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</si>
  <si>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</si>
  <si>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</si>
  <si>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</si>
  <si>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</si>
  <si>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</si>
  <si>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</si>
  <si>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</si>
  <si>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</si>
  <si>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</si>
  <si>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</si>
  <si>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</si>
  <si>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</si>
  <si>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</si>
  <si>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</si>
  <si>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</si>
  <si>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</si>
  <si>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</si>
  <si>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</si>
  <si>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</si>
  <si>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</si>
  <si>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</si>
  <si>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</si>
  <si>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</si>
  <si>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</si>
  <si>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</si>
  <si>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</si>
  <si>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</si>
  <si>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</si>
  <si>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</si>
  <si>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</si>
  <si>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</si>
  <si>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</si>
  <si>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</si>
  <si>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</si>
  <si>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</si>
  <si>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</si>
  <si>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</si>
  <si>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</si>
  <si>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</si>
  <si>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</si>
  <si>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</si>
  <si>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</si>
  <si>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</si>
  <si>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</si>
  <si>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</si>
  <si>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</si>
  <si>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</si>
  <si>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</si>
  <si>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</si>
  <si>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</si>
  <si>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</si>
  <si>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</si>
  <si>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</si>
  <si>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</si>
  <si>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</si>
  <si>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</si>
  <si>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</si>
  <si>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</si>
  <si>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</si>
  <si>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</si>
  <si>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</si>
  <si>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</si>
  <si>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</si>
  <si>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</si>
  <si>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</si>
  <si>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</si>
  <si>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</si>
  <si>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</si>
  <si>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</si>
  <si>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</si>
  <si>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</si>
  <si>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</si>
  <si>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</si>
  <si>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</si>
  <si>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</si>
  <si>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</si>
  <si>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</si>
  <si>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</si>
  <si>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</si>
  <si>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</si>
  <si>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</si>
  <si>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</si>
  <si>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</si>
  <si>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</si>
  <si>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</si>
  <si>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</si>
  <si>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</si>
  <si>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</si>
  <si>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</si>
  <si>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</si>
  <si>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</si>
  <si>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</si>
  <si>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</si>
  <si>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</si>
  <si>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</si>
  <si>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</si>
  <si>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</si>
  <si>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</si>
  <si>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</si>
  <si>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</si>
  <si>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</si>
  <si>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</si>
  <si>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</si>
  <si>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</si>
  <si>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</si>
  <si>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</si>
  <si>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</si>
  <si>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</si>
  <si>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</si>
  <si>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</si>
  <si>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</si>
  <si>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</si>
  <si>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</si>
  <si>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</si>
  <si>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</si>
  <si>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</si>
  <si>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</si>
  <si>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</si>
  <si>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</si>
  <si>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</si>
  <si>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</si>
  <si>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</si>
  <si>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</si>
  <si>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</si>
  <si>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</si>
  <si>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</si>
  <si>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</si>
  <si>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</si>
  <si>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</si>
  <si>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</si>
  <si>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</si>
  <si>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</si>
  <si>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</si>
  <si>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</si>
  <si>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</si>
  <si>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</si>
  <si>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</si>
  <si>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</si>
  <si>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</si>
  <si>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</si>
  <si>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</si>
  <si>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</si>
  <si>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</si>
  <si>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</si>
  <si>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</si>
  <si>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</si>
  <si>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</si>
  <si>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</si>
  <si>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</si>
  <si>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</si>
  <si>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</si>
  <si>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</si>
  <si>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</si>
  <si>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</si>
  <si>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</si>
  <si>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</si>
  <si>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</si>
  <si>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</si>
  <si>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</si>
  <si>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</si>
  <si>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</si>
  <si>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</si>
  <si>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</si>
  <si>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</si>
  <si>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</si>
  <si>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</si>
  <si>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</si>
  <si>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</si>
  <si>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</si>
  <si>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</si>
  <si>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</si>
  <si>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</si>
  <si>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</si>
  <si>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</si>
  <si>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</si>
  <si>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</si>
  <si>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</si>
  <si>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</si>
  <si>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</si>
  <si>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</si>
  <si>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</si>
  <si>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</si>
  <si>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</si>
  <si>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</si>
  <si>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</si>
  <si>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</si>
  <si>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</si>
  <si>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</si>
  <si>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</si>
  <si>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</si>
  <si>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</si>
  <si>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</si>
  <si>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</si>
  <si>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</si>
  <si>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</si>
  <si>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</si>
  <si>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</si>
  <si>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</si>
  <si>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</si>
  <si>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</si>
  <si>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</si>
  <si>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</si>
  <si>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</si>
  <si>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</si>
  <si>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</si>
  <si>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</si>
  <si>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</si>
  <si>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</si>
  <si>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</si>
  <si>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</si>
  <si>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</si>
  <si>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</si>
  <si>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</si>
  <si>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</si>
  <si>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</si>
  <si>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</si>
  <si>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</si>
  <si>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</si>
  <si>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</si>
  <si>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</si>
  <si>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</si>
  <si>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</si>
  <si>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</si>
  <si>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</si>
  <si>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</si>
  <si>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</si>
  <si>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</si>
  <si>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</si>
  <si>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</si>
  <si>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</si>
  <si>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</si>
  <si>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</si>
  <si>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</si>
  <si>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</si>
  <si>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</si>
  <si>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</si>
  <si>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</si>
  <si>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</si>
  <si>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</si>
  <si>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</si>
  <si>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</si>
  <si>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</si>
  <si>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</si>
  <si>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</si>
  <si>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</si>
  <si>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</si>
  <si>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</si>
  <si>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</si>
  <si>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</si>
  <si>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</si>
  <si>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</si>
  <si>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</si>
  <si>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</si>
  <si>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</si>
  <si>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</si>
  <si>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</si>
  <si>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</si>
  <si>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</si>
  <si>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</si>
  <si>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</si>
  <si>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</si>
  <si>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</si>
  <si>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</si>
  <si>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</si>
  <si>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</si>
  <si>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</si>
  <si>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</si>
  <si>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</si>
  <si>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</si>
  <si>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</si>
  <si>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</si>
  <si>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</si>
  <si>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</si>
  <si>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</si>
  <si>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</si>
  <si>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</si>
  <si>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</si>
  <si>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</si>
  <si>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</si>
  <si>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</si>
  <si>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</si>
  <si>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</si>
  <si>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</si>
  <si>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</si>
  <si>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</si>
  <si>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</si>
  <si>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</si>
  <si>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</si>
  <si>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</si>
  <si>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</si>
  <si>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</si>
  <si>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</si>
  <si>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</si>
  <si>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</si>
  <si>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</si>
  <si>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</si>
  <si>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</si>
  <si>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</si>
  <si>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</si>
  <si>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</si>
  <si>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</si>
  <si>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</si>
  <si>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</si>
  <si>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</si>
  <si>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</si>
  <si>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</si>
  <si>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</si>
  <si>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</si>
  <si>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</si>
  <si>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</si>
  <si>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</si>
  <si>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</si>
  <si>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</si>
  <si>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</si>
  <si>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</si>
  <si>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</si>
  <si>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</si>
  <si>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</si>
  <si>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</si>
  <si>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</si>
  <si>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</si>
  <si>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</si>
  <si>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</si>
  <si>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</si>
  <si>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</si>
  <si>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</si>
  <si>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</si>
  <si>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</si>
  <si>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</si>
  <si>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</si>
  <si>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</si>
  <si>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</si>
  <si>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</si>
  <si>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</si>
  <si>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</si>
  <si>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</si>
  <si>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</si>
  <si>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</si>
  <si>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</si>
  <si>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</si>
  <si>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</si>
  <si>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</si>
  <si>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</si>
  <si>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</si>
  <si>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</si>
  <si>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</si>
  <si>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</si>
  <si>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</si>
  <si>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</si>
  <si>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</si>
  <si>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</si>
  <si>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</si>
  <si>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</si>
  <si>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</si>
  <si>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</si>
  <si>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</si>
  <si>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</si>
  <si>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</si>
  <si>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</si>
  <si>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</si>
  <si>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</si>
  <si>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</si>
  <si>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</si>
  <si>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</si>
  <si>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</si>
  <si>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</si>
  <si>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</si>
  <si>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</si>
  <si>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</si>
  <si>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</si>
  <si>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</si>
  <si>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</si>
  <si>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</si>
  <si>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</si>
  <si>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</si>
  <si>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</si>
  <si>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</si>
  <si>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</si>
  <si>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</si>
  <si>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</si>
  <si>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</si>
  <si>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</si>
  <si>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</si>
  <si>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</si>
  <si>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</si>
  <si>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</si>
  <si>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</si>
  <si>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</si>
  <si>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</si>
  <si>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</si>
  <si>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</si>
  <si>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</si>
  <si>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</si>
  <si>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</si>
  <si>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</si>
  <si>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</si>
  <si>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</si>
  <si>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</si>
  <si>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</si>
  <si>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</si>
  <si>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</si>
  <si>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</si>
  <si>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</si>
  <si>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</si>
  <si>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</si>
  <si>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</si>
  <si>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</si>
  <si>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</si>
  <si>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</si>
  <si>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</si>
  <si>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</si>
  <si>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</si>
  <si>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</si>
  <si>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</si>
  <si>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</si>
  <si>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</si>
  <si>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</si>
  <si>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</si>
  <si>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</si>
  <si>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</si>
  <si>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</si>
  <si>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</si>
  <si>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</si>
  <si>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</si>
  <si>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</si>
  <si>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</si>
  <si>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</si>
  <si>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</si>
  <si>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</si>
  <si>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</si>
  <si>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</si>
  <si>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</si>
  <si>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</si>
  <si>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</si>
  <si>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</si>
  <si>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</si>
  <si>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</si>
  <si>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</si>
  <si>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</si>
  <si>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</si>
  <si>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</si>
  <si>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</si>
  <si>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</si>
  <si>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</si>
  <si>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</si>
  <si>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</si>
  <si>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</si>
  <si>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</si>
  <si>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</si>
  <si>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</si>
  <si>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</si>
  <si>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</si>
  <si>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</si>
  <si>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</si>
  <si>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</si>
  <si>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</si>
  <si>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</si>
  <si>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</si>
  <si>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</si>
  <si>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</si>
  <si>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</si>
  <si>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</si>
  <si>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</si>
  <si>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</si>
  <si>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</si>
  <si>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</si>
  <si>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</si>
  <si>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</si>
  <si>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</si>
  <si>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</si>
  <si>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</si>
  <si>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</si>
  <si>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</si>
  <si>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</si>
  <si>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</si>
  <si>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</si>
  <si>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</si>
  <si>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</si>
  <si>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</si>
  <si>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</si>
  <si>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</si>
  <si>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</si>
  <si>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</si>
  <si>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</si>
  <si>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</si>
  <si>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</si>
  <si>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</si>
  <si>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</si>
  <si>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</si>
  <si>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</si>
  <si>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</si>
  <si>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</si>
  <si>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</si>
  <si>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</si>
  <si>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</si>
  <si>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</si>
  <si>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</si>
  <si>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</si>
  <si>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</si>
  <si>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</si>
  <si>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</si>
  <si>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</si>
  <si>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</si>
  <si>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</si>
  <si>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</si>
  <si>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</si>
  <si>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</si>
  <si>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</si>
  <si>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</si>
  <si>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</si>
  <si>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</si>
  <si>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</si>
  <si>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</si>
  <si>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</si>
  <si>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</si>
  <si>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</si>
  <si>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</si>
  <si>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</si>
  <si>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</si>
  <si>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</si>
  <si>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</si>
  <si>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</si>
  <si>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</si>
  <si>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</si>
  <si>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</si>
  <si>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</si>
  <si>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</si>
  <si>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</si>
  <si>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</si>
  <si>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</si>
  <si>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</si>
  <si>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</si>
  <si>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</si>
  <si>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</si>
  <si>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</si>
  <si>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</si>
  <si>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</si>
  <si>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</si>
  <si>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</si>
  <si>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</si>
  <si>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</si>
  <si>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</si>
  <si>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</si>
  <si>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</si>
  <si>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</si>
  <si>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</si>
  <si>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</si>
  <si>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</si>
  <si>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</si>
  <si>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</si>
  <si>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</si>
  <si>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</si>
  <si>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</si>
  <si>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</si>
  <si>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</si>
  <si>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</si>
  <si>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</si>
  <si>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</si>
  <si>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</si>
  <si>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</si>
  <si>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</si>
  <si>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</si>
  <si>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</si>
  <si>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</si>
  <si>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</si>
  <si>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</si>
  <si>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</si>
  <si>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</si>
  <si>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</si>
  <si>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</si>
  <si>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</si>
  <si>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</si>
  <si>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</si>
  <si>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</si>
  <si>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</si>
  <si>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</si>
  <si>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</si>
  <si>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</si>
  <si>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</si>
  <si>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</si>
  <si>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</si>
  <si>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</si>
  <si>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</si>
  <si>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</si>
  <si>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</si>
  <si>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</si>
  <si>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</si>
  <si>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</si>
  <si>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</si>
  <si>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</si>
  <si>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</si>
  <si>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</si>
  <si>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</si>
  <si>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</si>
  <si>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</si>
  <si>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</si>
  <si>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</si>
  <si>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</si>
  <si>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</si>
  <si>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</si>
  <si>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</si>
  <si>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</si>
  <si>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</si>
  <si>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</si>
  <si>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</si>
  <si>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</si>
  <si>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</si>
  <si>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</si>
  <si>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</si>
  <si>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</si>
  <si>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</si>
  <si>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</si>
  <si>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</si>
  <si>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</si>
  <si>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</si>
  <si>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</si>
  <si>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</si>
  <si>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</si>
  <si>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</si>
  <si>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</si>
  <si>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</si>
  <si>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</si>
  <si>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</si>
  <si>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</si>
  <si>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</si>
  <si>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</si>
  <si>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</si>
  <si>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</si>
  <si>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</si>
  <si>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</si>
  <si>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</si>
  <si>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</si>
  <si>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</si>
  <si>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</si>
  <si>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</si>
  <si>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</si>
  <si>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</si>
  <si>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</si>
  <si>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</si>
  <si>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</si>
  <si>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</si>
  <si>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</si>
  <si>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</si>
  <si>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</si>
  <si>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</si>
  <si>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</si>
  <si>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</si>
  <si>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</si>
  <si>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</si>
  <si>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</si>
  <si>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</si>
  <si>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</si>
  <si>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</si>
  <si>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</si>
  <si>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</si>
  <si>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</si>
  <si>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</si>
  <si>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</si>
  <si>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</si>
  <si>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</si>
  <si>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</si>
  <si>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</si>
  <si>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</si>
  <si>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</si>
  <si>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</si>
  <si>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</si>
  <si>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</si>
  <si>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</si>
  <si>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</si>
  <si>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</si>
  <si>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</si>
  <si>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</si>
  <si>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</si>
  <si>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</si>
  <si>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</si>
  <si>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</si>
  <si>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</si>
  <si>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</si>
  <si>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</si>
  <si>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</si>
  <si>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</si>
  <si>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</si>
  <si>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</si>
  <si>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</si>
  <si>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</si>
  <si>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</si>
  <si>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</si>
  <si>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</si>
  <si>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</si>
  <si>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</si>
  <si>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</si>
  <si>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</si>
  <si>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</si>
  <si>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</si>
  <si>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</si>
  <si>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</si>
  <si>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</si>
  <si>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</si>
  <si>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</si>
  <si>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</si>
  <si>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</si>
  <si>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</si>
  <si>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</si>
  <si>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</si>
  <si>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</si>
  <si>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</si>
  <si>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</si>
  <si>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</si>
  <si>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</si>
  <si>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</si>
  <si>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</si>
  <si>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</si>
  <si>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</si>
  <si>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</si>
  <si>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</si>
  <si>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</si>
  <si>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</si>
  <si>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</si>
  <si>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</si>
  <si>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</si>
  <si>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</si>
  <si>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</si>
  <si>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</si>
  <si>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</si>
  <si>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</si>
  <si>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</si>
  <si>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</si>
  <si>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</si>
  <si>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</si>
  <si>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</si>
  <si>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</si>
  <si>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</si>
  <si>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</si>
  <si>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</si>
  <si>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</si>
  <si>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</si>
  <si>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</si>
  <si>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</si>
  <si>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</si>
  <si>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</si>
  <si>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</si>
  <si>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</si>
  <si>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</si>
  <si>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</si>
  <si>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</si>
  <si>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</si>
  <si>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</si>
  <si>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</si>
  <si>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</si>
  <si>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</si>
  <si>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</si>
  <si>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</si>
  <si>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</si>
  <si>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</si>
  <si>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</si>
  <si>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</si>
  <si>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</si>
  <si>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</si>
  <si>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</si>
  <si>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</si>
  <si>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</si>
  <si>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</si>
  <si>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</si>
  <si>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</si>
  <si>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</si>
  <si>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</si>
  <si>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</si>
  <si>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</si>
  <si>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</si>
  <si>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</si>
  <si>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</si>
  <si>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</si>
  <si>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</si>
  <si>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</si>
  <si>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</si>
  <si>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</si>
  <si>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</si>
  <si>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</si>
  <si>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</si>
  <si>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</si>
  <si>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</si>
  <si>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</si>
  <si>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</si>
  <si>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</si>
  <si>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</si>
  <si>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</si>
  <si>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</si>
  <si>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</si>
  <si>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</si>
  <si>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</si>
  <si>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</si>
  <si>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</si>
  <si>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</si>
  <si>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</si>
  <si>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</si>
  <si>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</si>
  <si>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</si>
  <si>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</si>
  <si>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</si>
  <si>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</si>
  <si>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</si>
  <si>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</si>
  <si>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</si>
  <si>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</si>
  <si>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</si>
  <si>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</si>
  <si>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</si>
  <si>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</si>
  <si>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</si>
  <si>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</si>
  <si>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</si>
  <si>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</si>
  <si>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</si>
  <si>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</si>
  <si>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</si>
  <si>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</si>
  <si>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</si>
  <si>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</si>
  <si>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</si>
  <si>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</si>
  <si>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</si>
  <si>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</si>
  <si>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</si>
  <si>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</si>
  <si>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</si>
  <si>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</si>
  <si>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</si>
  <si>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</si>
  <si>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</si>
  <si>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</si>
  <si>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</si>
  <si>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</si>
  <si>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</si>
  <si>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</si>
  <si>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</si>
  <si>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</si>
  <si>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</si>
  <si>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</si>
  <si>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</si>
  <si>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</si>
  <si>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</si>
  <si>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</si>
  <si>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</si>
  <si>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</si>
  <si>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</si>
  <si>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</si>
  <si>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</si>
  <si>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</si>
  <si>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</si>
  <si>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</si>
  <si>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</si>
  <si>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</si>
  <si>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</si>
  <si>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</si>
  <si>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</si>
  <si>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</si>
  <si>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</si>
  <si>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</si>
  <si>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</si>
  <si>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</si>
  <si>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</si>
  <si>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</si>
  <si>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</si>
  <si>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</si>
  <si>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</si>
  <si>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</si>
  <si>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</si>
  <si>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</si>
  <si>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</si>
  <si>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</si>
  <si>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</si>
  <si>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</si>
  <si>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</si>
  <si>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</si>
  <si>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</si>
  <si>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</si>
  <si>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</si>
  <si>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</si>
  <si>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</si>
  <si>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</si>
  <si>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</si>
  <si>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</si>
  <si>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</si>
  <si>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</si>
  <si>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</si>
  <si>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</si>
  <si>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</si>
  <si>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</si>
  <si>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</si>
  <si>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</si>
  <si>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</si>
  <si>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</si>
  <si>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</si>
  <si>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</si>
  <si>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</si>
  <si>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</si>
  <si>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</si>
  <si>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</si>
  <si>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</si>
  <si>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</si>
  <si>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</si>
  <si>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</si>
  <si>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</si>
  <si>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</si>
  <si>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</si>
  <si>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</si>
  <si>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</si>
  <si>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</si>
  <si>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</si>
  <si>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</si>
  <si>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</si>
  <si>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</si>
  <si>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</si>
  <si>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</si>
  <si>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</si>
  <si>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</si>
  <si>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</si>
  <si>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</si>
  <si>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</si>
  <si>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</si>
  <si>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</si>
  <si>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</si>
  <si>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</si>
  <si>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</si>
  <si>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</si>
  <si>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</si>
  <si>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</si>
  <si>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</si>
  <si>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</si>
  <si>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</si>
  <si>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</si>
  <si>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</si>
  <si>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</si>
  <si>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</si>
  <si>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</si>
  <si>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</si>
  <si>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</si>
  <si>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</si>
  <si>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</si>
  <si>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</si>
  <si>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</si>
  <si>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</si>
  <si>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</si>
  <si>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</si>
  <si>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</si>
  <si>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</si>
  <si>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</si>
  <si>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</si>
  <si>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</si>
  <si>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</si>
  <si>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</si>
  <si>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</si>
  <si>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</si>
  <si>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</si>
  <si>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</si>
  <si>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</si>
  <si>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</si>
  <si>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</si>
  <si>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</si>
  <si>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</si>
  <si>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</si>
  <si>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</si>
  <si>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</si>
  <si>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</si>
  <si>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</si>
  <si>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</si>
  <si>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</si>
  <si>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</si>
  <si>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</si>
  <si>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</si>
  <si>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</si>
  <si>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</si>
  <si>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</si>
  <si>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</si>
  <si>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</si>
  <si>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</si>
  <si>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</si>
  <si>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</si>
  <si>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</si>
  <si>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</si>
  <si>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</si>
  <si>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</si>
  <si>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</si>
  <si>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</si>
  <si>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</si>
  <si>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</si>
  <si>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</si>
  <si>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</si>
  <si>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</si>
  <si>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</si>
  <si>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</si>
  <si>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</si>
  <si>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</si>
  <si>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</si>
  <si>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</si>
  <si>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</si>
  <si>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</si>
  <si>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</si>
  <si>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</si>
  <si>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</si>
  <si>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</si>
  <si>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</si>
  <si>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</si>
  <si>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</si>
  <si>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</si>
  <si>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</si>
  <si>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</si>
  <si>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</si>
  <si>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</si>
  <si>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</si>
  <si>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</si>
  <si>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</si>
  <si>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</si>
  <si>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</si>
  <si>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</si>
  <si>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</si>
  <si>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</si>
  <si>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</si>
  <si>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</si>
  <si>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</si>
  <si>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</si>
  <si>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</si>
  <si>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</si>
  <si>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</si>
  <si>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</si>
  <si>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</si>
  <si>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</si>
  <si>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</si>
  <si>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</si>
  <si>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</si>
  <si>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</si>
  <si>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</si>
  <si>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</si>
  <si>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</si>
  <si>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</si>
  <si>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</si>
  <si>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</si>
  <si>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</si>
  <si>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</si>
  <si>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</si>
  <si>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</si>
  <si>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</si>
  <si>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</si>
  <si>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</si>
  <si>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</si>
  <si>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</si>
  <si>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</si>
  <si>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</si>
  <si>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</si>
  <si>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</si>
  <si>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</si>
  <si>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</si>
  <si>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</si>
  <si>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</si>
  <si>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</si>
  <si>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</si>
  <si>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</si>
  <si>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</si>
  <si>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</si>
  <si>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</si>
  <si>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</si>
  <si>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</si>
  <si>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</si>
  <si>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</si>
  <si>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</si>
  <si>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</si>
  <si>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</si>
  <si>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</si>
  <si>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</si>
  <si>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</si>
  <si>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</si>
  <si>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</si>
  <si>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</si>
  <si>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</si>
  <si>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</si>
  <si>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</si>
  <si>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</si>
  <si>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</si>
  <si>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</si>
  <si>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</si>
  <si>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</si>
  <si>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</si>
  <si>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</si>
  <si>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</si>
  <si>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</si>
  <si>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</si>
  <si>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</si>
  <si>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</si>
  <si>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</si>
  <si>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</si>
  <si>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</si>
  <si>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</si>
  <si>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</si>
  <si>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</si>
  <si>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</si>
  <si>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</si>
  <si>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</si>
  <si>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</si>
  <si>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</si>
  <si>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</si>
  <si>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</si>
  <si>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</si>
  <si>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</si>
  <si>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</si>
  <si>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</si>
  <si>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</si>
  <si>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</si>
  <si>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</si>
  <si>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</si>
  <si>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</si>
  <si>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</si>
  <si>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</si>
  <si>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</si>
  <si>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</si>
  <si>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</si>
  <si>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</si>
  <si>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</si>
  <si>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</si>
  <si>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</si>
  <si>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</si>
  <si>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</si>
  <si>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</si>
  <si>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</si>
  <si>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</si>
  <si>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</si>
  <si>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</si>
  <si>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</si>
  <si>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</si>
  <si>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</si>
  <si>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</si>
  <si>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</si>
  <si>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</si>
  <si>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</si>
  <si>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</si>
  <si>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</si>
  <si>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</si>
  <si>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</si>
  <si>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</si>
  <si>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</si>
  <si>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</si>
  <si>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</si>
  <si>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</si>
  <si>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</si>
  <si>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</si>
  <si>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</si>
  <si>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</si>
  <si>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</si>
  <si>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</si>
  <si>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</si>
  <si>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</si>
  <si>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</si>
  <si>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</si>
  <si>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</si>
  <si>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</si>
  <si>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</si>
  <si>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</si>
  <si>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</si>
  <si>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</si>
  <si>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</si>
  <si>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</si>
  <si>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</si>
  <si>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</si>
  <si>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</si>
  <si>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</si>
  <si>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</si>
  <si>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</si>
  <si>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</si>
  <si>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</si>
  <si>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</si>
  <si>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</si>
  <si>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</si>
  <si>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</si>
  <si>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</si>
  <si>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</si>
  <si>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</si>
  <si>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</si>
  <si>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</si>
  <si>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</si>
  <si>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</si>
  <si>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</si>
  <si>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</si>
  <si>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</si>
  <si>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</si>
  <si>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</si>
  <si>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</si>
  <si>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</si>
  <si>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</si>
  <si>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</si>
  <si>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</si>
  <si>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</si>
  <si>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</si>
  <si>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</si>
  <si>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</si>
  <si>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</si>
  <si>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</si>
  <si>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</si>
  <si>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</si>
  <si>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</si>
  <si>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</si>
  <si>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</si>
  <si>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</si>
  <si>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</si>
  <si>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</si>
  <si>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</si>
  <si>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</si>
  <si>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</si>
  <si>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</si>
  <si>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</si>
  <si>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</si>
  <si>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</si>
  <si>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</si>
  <si>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</si>
  <si>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</si>
  <si>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</si>
  <si>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</si>
  <si>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</si>
  <si>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</si>
  <si>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</si>
  <si>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</si>
  <si>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</si>
  <si>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</si>
  <si>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</si>
  <si>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</si>
  <si>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</si>
  <si>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</si>
  <si>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</si>
  <si>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</si>
  <si>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</si>
  <si>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</si>
  <si>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</si>
  <si>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</si>
  <si>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</si>
  <si>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</si>
  <si>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</si>
  <si>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</si>
  <si>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</si>
  <si>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</si>
  <si>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</si>
  <si>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</si>
  <si>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</si>
  <si>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</si>
  <si>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</si>
  <si>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</si>
  <si>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</si>
  <si>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</si>
  <si>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</si>
  <si>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</si>
  <si>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</si>
  <si>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</si>
  <si>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</si>
  <si>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</si>
  <si>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</si>
  <si>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</si>
  <si>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</si>
  <si>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</si>
  <si>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</si>
  <si>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</si>
  <si>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</si>
  <si>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</si>
  <si>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</si>
  <si>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</si>
  <si>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</si>
  <si>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</si>
  <si>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</si>
  <si>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</si>
  <si>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</si>
  <si>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</si>
  <si>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</si>
  <si>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</si>
  <si>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</si>
  <si>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</si>
  <si>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</si>
  <si>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</si>
  <si>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</si>
  <si>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</si>
  <si>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</si>
  <si>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</si>
  <si>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</si>
  <si>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</si>
  <si>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</si>
  <si>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</si>
  <si>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</si>
  <si>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</si>
  <si>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</si>
  <si>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</si>
  <si>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</si>
  <si>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</si>
  <si>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</si>
  <si>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</si>
  <si>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</si>
  <si>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</si>
  <si>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</si>
  <si>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</si>
  <si>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</si>
  <si>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</si>
  <si>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</si>
  <si>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</si>
  <si>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</si>
  <si>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</si>
  <si>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</si>
  <si>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</si>
  <si>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</si>
  <si>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</si>
  <si>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</si>
  <si>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</si>
  <si>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</si>
  <si>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</si>
  <si>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</si>
  <si>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</si>
  <si>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</si>
  <si>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</si>
  <si>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</si>
  <si>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</si>
  <si>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</si>
  <si>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</si>
  <si>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</si>
  <si>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</si>
  <si>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</si>
  <si>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</si>
  <si>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</si>
  <si>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</si>
  <si>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</si>
  <si>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</si>
  <si>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</si>
  <si>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</si>
  <si>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</si>
  <si>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</si>
  <si>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</si>
  <si>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</si>
  <si>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</si>
  <si>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</si>
  <si>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</si>
  <si>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</si>
  <si>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</si>
  <si>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</si>
  <si>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</si>
  <si>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</si>
  <si>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</si>
  <si>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</si>
  <si>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</si>
  <si>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</si>
  <si>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</si>
  <si>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</si>
  <si>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</si>
  <si>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</si>
  <si>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</si>
  <si>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</si>
  <si>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</si>
  <si>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</si>
  <si>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</si>
  <si>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</si>
  <si>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</si>
  <si>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</si>
  <si>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</si>
  <si>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</si>
  <si>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</si>
  <si>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</si>
  <si>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</si>
  <si>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</si>
  <si>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</si>
  <si>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</si>
  <si>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</si>
  <si>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</si>
  <si>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</si>
  <si>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</si>
  <si>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</si>
  <si>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</si>
  <si>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</si>
  <si>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</si>
  <si>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</si>
  <si>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</si>
  <si>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</si>
  <si>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</si>
  <si>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</si>
  <si>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</si>
  <si>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</si>
  <si>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</si>
  <si>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</si>
  <si>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</si>
  <si>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</si>
  <si>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</si>
  <si>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</si>
  <si>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</si>
  <si>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</si>
  <si>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</si>
  <si>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</si>
  <si>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</si>
  <si>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</si>
  <si>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</si>
  <si>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</si>
  <si>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</si>
  <si>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</si>
  <si>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</si>
  <si>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</si>
  <si>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</si>
  <si>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</si>
  <si>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</si>
  <si>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</si>
  <si>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</si>
  <si>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</si>
  <si>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</si>
  <si>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</si>
  <si>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</si>
  <si>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</si>
  <si>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</si>
  <si>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</si>
  <si>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</si>
  <si>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</si>
  <si>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</si>
  <si>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</si>
  <si>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</si>
  <si>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</si>
  <si>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</si>
  <si>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</si>
  <si>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</si>
  <si>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</si>
  <si>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</si>
  <si>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</si>
  <si>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</si>
  <si>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</si>
  <si>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</si>
  <si>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</si>
  <si>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</si>
  <si>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</si>
  <si>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</si>
  <si>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</si>
  <si>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</si>
  <si>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</si>
  <si>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</si>
  <si>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</si>
  <si>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</si>
  <si>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</si>
  <si>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</si>
  <si>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</si>
  <si>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</si>
  <si>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</si>
  <si>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</si>
  <si>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</si>
  <si>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</si>
  <si>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</si>
  <si>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</si>
  <si>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</si>
  <si>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</si>
  <si>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</si>
  <si>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</si>
  <si>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</si>
  <si>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</si>
  <si>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</si>
  <si>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</si>
  <si>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</si>
  <si>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</si>
  <si>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</si>
  <si>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</si>
  <si>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</si>
  <si>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</si>
  <si>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</si>
  <si>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</si>
  <si>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</si>
  <si>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</si>
  <si>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</si>
  <si>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</si>
  <si>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</si>
  <si>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</si>
  <si>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</si>
  <si>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</si>
  <si>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</si>
  <si>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</si>
  <si>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</si>
  <si>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</si>
  <si>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</si>
  <si>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</si>
  <si>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</si>
  <si>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</si>
  <si>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</si>
  <si>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</si>
  <si>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</si>
  <si>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</si>
  <si>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</si>
  <si>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</si>
  <si>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</si>
  <si>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</si>
  <si>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</si>
  <si>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</si>
  <si>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</si>
  <si>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</si>
  <si>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</si>
  <si>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</si>
  <si>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</si>
  <si>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</si>
  <si>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</si>
  <si>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</si>
  <si>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</si>
  <si>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</si>
  <si>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</si>
  <si>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</si>
  <si>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</si>
  <si>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</si>
  <si>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</si>
  <si>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</si>
  <si>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</si>
  <si>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</si>
  <si>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</si>
  <si>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</si>
  <si>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</si>
  <si>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</si>
  <si>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</si>
  <si>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</si>
  <si>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</si>
  <si>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</si>
  <si>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</si>
  <si>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</si>
  <si>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</si>
  <si>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</si>
  <si>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</si>
  <si>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</si>
  <si>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</si>
  <si>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</si>
  <si>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</si>
  <si>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</si>
  <si>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</si>
  <si>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</si>
  <si>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</si>
  <si>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</si>
  <si>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</si>
  <si>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</si>
  <si>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</si>
  <si>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</si>
  <si>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</si>
  <si>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</si>
  <si>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</si>
  <si>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</si>
  <si>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</si>
  <si>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</si>
  <si>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</si>
  <si>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</si>
  <si>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</si>
  <si>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</si>
  <si>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</si>
  <si>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</si>
  <si>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</si>
  <si>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</si>
  <si>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</si>
  <si>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</si>
  <si>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</si>
  <si>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</si>
  <si>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</si>
  <si>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</si>
  <si>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</si>
  <si>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</si>
  <si>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</si>
  <si>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</si>
  <si>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</si>
  <si>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</si>
  <si>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</si>
  <si>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</si>
  <si>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</si>
  <si>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</si>
  <si>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</si>
  <si>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</si>
  <si>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</si>
  <si>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</si>
  <si>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</si>
  <si>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</si>
  <si>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</si>
  <si>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</si>
  <si>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</si>
  <si>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</si>
  <si>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</si>
  <si>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</si>
  <si>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</si>
  <si>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</si>
  <si>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</si>
  <si>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</si>
  <si>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</si>
  <si>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</si>
  <si>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</si>
  <si>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</si>
  <si>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</si>
  <si>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</si>
  <si>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</si>
  <si>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</si>
  <si>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</si>
  <si>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</si>
  <si>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</si>
  <si>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</si>
  <si>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</si>
  <si>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</si>
  <si>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</si>
  <si>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</si>
  <si>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</si>
  <si>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</si>
  <si>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</si>
  <si>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</si>
  <si>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</si>
  <si>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</si>
  <si>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</si>
  <si>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</si>
  <si>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</si>
  <si>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</si>
  <si>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</si>
  <si>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</si>
  <si>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</si>
  <si>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</si>
  <si>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</si>
  <si>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</si>
  <si>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</si>
  <si>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</si>
  <si>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</si>
  <si>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</si>
  <si>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</si>
  <si>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</si>
  <si>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</si>
  <si>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</si>
  <si>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</si>
  <si>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</si>
  <si>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</si>
  <si>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</si>
  <si>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</si>
  <si>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</si>
  <si>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</si>
  <si>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</si>
  <si>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</si>
  <si>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</si>
  <si>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</si>
  <si>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</si>
  <si>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</si>
  <si>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</si>
  <si>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</si>
  <si>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</si>
  <si>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</si>
  <si>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</si>
  <si>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</si>
  <si>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</si>
  <si>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</si>
  <si>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</si>
  <si>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</si>
  <si>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</si>
  <si>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</si>
  <si>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</si>
  <si>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</si>
  <si>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</si>
  <si>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</si>
  <si>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</si>
  <si>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</si>
  <si>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</si>
  <si>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</si>
  <si>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</si>
  <si>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</si>
  <si>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</si>
  <si>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</si>
  <si>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</si>
  <si>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</si>
  <si>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</si>
  <si>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</si>
  <si>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</si>
  <si>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</si>
  <si>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</si>
  <si>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</si>
  <si>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</si>
  <si>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</si>
  <si>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</si>
  <si>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</si>
  <si>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</si>
  <si>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</si>
  <si>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</si>
  <si>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</si>
  <si>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</si>
  <si>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</si>
  <si>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</si>
  <si>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</si>
  <si>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</si>
  <si>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</si>
  <si>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</si>
  <si>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</si>
  <si>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</si>
  <si>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</si>
  <si>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</si>
  <si>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</si>
  <si>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</si>
  <si>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</si>
  <si>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</si>
  <si>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</si>
  <si>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</si>
  <si>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</si>
  <si>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</si>
  <si>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</si>
  <si>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</si>
  <si>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</si>
  <si>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</si>
  <si>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</si>
  <si>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</si>
  <si>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</si>
  <si>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</si>
  <si>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</si>
  <si>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</si>
  <si>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</si>
  <si>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</si>
  <si>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</si>
  <si>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</si>
  <si>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</si>
  <si>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</si>
  <si>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</si>
  <si>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</si>
  <si>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</si>
  <si>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</si>
  <si>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</si>
  <si>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</si>
  <si>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</si>
  <si>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</si>
  <si>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</si>
  <si>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</si>
  <si>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</si>
  <si>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</si>
  <si>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</si>
  <si>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</si>
  <si>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</si>
  <si>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</si>
  <si>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</si>
  <si>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</si>
  <si>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</si>
  <si>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</si>
  <si>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</si>
  <si>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</si>
  <si>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</si>
  <si>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</si>
  <si>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</si>
  <si>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</si>
  <si>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</si>
  <si>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</si>
  <si>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</si>
  <si>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</si>
  <si>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</si>
  <si>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</si>
  <si>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</si>
  <si>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</si>
  <si>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</si>
  <si>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</si>
  <si>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</si>
  <si>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</si>
  <si>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</si>
  <si>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</si>
  <si>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</si>
  <si>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</si>
  <si>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</si>
  <si>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</si>
  <si>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</si>
  <si>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</si>
  <si>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</si>
  <si>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</si>
  <si>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</si>
  <si>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</si>
  <si>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</si>
  <si>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</si>
  <si>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</si>
  <si>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</si>
  <si>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</si>
  <si>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</si>
  <si>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</si>
  <si>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</si>
  <si>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</si>
  <si>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</si>
  <si>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</si>
  <si>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</si>
  <si>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</si>
  <si>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</si>
  <si>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</si>
  <si>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</si>
  <si>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</si>
  <si>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</si>
  <si>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</si>
  <si>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</si>
  <si>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</si>
  <si>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</si>
  <si>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</si>
  <si>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</si>
  <si>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</si>
  <si>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</si>
  <si>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</si>
  <si>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</si>
  <si>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</si>
  <si>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</si>
  <si>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</si>
  <si>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</si>
  <si>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</si>
  <si>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</si>
  <si>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</si>
  <si>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</si>
  <si>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</si>
  <si>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</si>
  <si>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</si>
  <si>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</si>
  <si>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</si>
  <si>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</si>
  <si>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</si>
  <si>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</si>
  <si>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</si>
  <si>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</si>
  <si>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</si>
  <si>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</si>
  <si>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</si>
  <si>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</si>
  <si>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</si>
  <si>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</si>
  <si>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</si>
  <si>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</si>
  <si>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</si>
  <si>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</si>
  <si>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</si>
  <si>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</si>
  <si>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</si>
  <si>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</si>
  <si>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</si>
  <si>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</si>
  <si>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</si>
  <si>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</si>
  <si>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</si>
  <si>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</si>
  <si>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</si>
  <si>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</si>
  <si>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</si>
  <si>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</si>
  <si>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</si>
  <si>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</si>
  <si>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</si>
  <si>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</si>
  <si>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</si>
  <si>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</si>
  <si>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</si>
  <si>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</si>
  <si>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</si>
  <si>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</si>
  <si>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</si>
  <si>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</si>
  <si>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</si>
  <si>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</si>
  <si>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</si>
  <si>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</si>
  <si>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</si>
  <si>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</si>
  <si>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</si>
  <si>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</si>
  <si>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</si>
  <si>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</si>
  <si>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</si>
  <si>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</si>
  <si>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</si>
  <si>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</si>
  <si>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</si>
  <si>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</si>
  <si>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</si>
  <si>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</si>
  <si>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</si>
  <si>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</si>
  <si>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</si>
  <si>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</si>
  <si>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</si>
  <si>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</si>
  <si>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</si>
  <si>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</si>
  <si>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</si>
  <si>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</si>
  <si>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</si>
  <si>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</si>
  <si>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</si>
  <si>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</si>
  <si>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</si>
  <si>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</si>
  <si>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</si>
  <si>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</si>
  <si>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</si>
  <si>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</si>
  <si>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</si>
  <si>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</si>
  <si>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</si>
  <si>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</si>
  <si>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</si>
  <si>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</si>
  <si>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</si>
  <si>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</si>
  <si>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</si>
  <si>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</si>
  <si>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</si>
  <si>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</si>
  <si>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</si>
  <si>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</si>
  <si>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</si>
  <si>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</si>
  <si>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</si>
  <si>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</si>
  <si>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</si>
  <si>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</si>
  <si>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</si>
  <si>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</si>
  <si>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</si>
  <si>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</si>
  <si>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</si>
  <si>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</si>
  <si>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</si>
  <si>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</si>
  <si>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</si>
  <si>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</si>
  <si>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</si>
  <si>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</si>
  <si>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</si>
  <si>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</si>
  <si>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</si>
  <si>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</si>
  <si>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</si>
  <si>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</si>
  <si>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</si>
  <si>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</si>
  <si>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</si>
  <si>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</si>
  <si>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</si>
  <si>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</si>
  <si>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</si>
  <si>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</si>
  <si>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</si>
  <si>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</si>
  <si>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</si>
  <si>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</si>
  <si>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</si>
  <si>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</si>
  <si>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</si>
  <si>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</si>
  <si>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</si>
  <si>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</si>
  <si>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</si>
  <si>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</si>
  <si>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</si>
  <si>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</si>
  <si>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</si>
  <si>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</si>
  <si>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</si>
  <si>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</si>
  <si>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</si>
  <si>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</si>
  <si>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</si>
  <si>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</si>
  <si>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</si>
  <si>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</si>
  <si>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</si>
  <si>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</si>
  <si>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</si>
  <si>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</si>
  <si>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</si>
  <si>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</si>
  <si>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</si>
  <si>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</si>
  <si>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</si>
  <si>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</si>
  <si>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</si>
  <si>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</si>
  <si>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</si>
  <si>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</si>
  <si>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</si>
  <si>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</si>
  <si>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</si>
  <si>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</si>
  <si>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</si>
  <si>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</si>
  <si>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</si>
  <si>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</si>
  <si>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</si>
  <si>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</si>
  <si>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</si>
  <si>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</si>
  <si>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</si>
  <si>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</si>
  <si>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</si>
  <si>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</si>
  <si>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</si>
  <si>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</si>
  <si>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</si>
  <si>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</si>
  <si>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</si>
  <si>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</si>
  <si>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</si>
  <si>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</si>
  <si>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</si>
  <si>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</si>
  <si>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</si>
  <si>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</si>
  <si>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</si>
  <si>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</si>
  <si>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</si>
  <si>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</si>
  <si>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</si>
  <si>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</si>
  <si>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</si>
  <si>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</si>
  <si>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</si>
  <si>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</si>
  <si>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</si>
  <si>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</si>
  <si>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</si>
  <si>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</si>
  <si>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</si>
  <si>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</si>
  <si>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</si>
  <si>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</si>
  <si>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</si>
  <si>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</si>
  <si>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</si>
  <si>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</si>
  <si>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</si>
  <si>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</si>
  <si>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</si>
  <si>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</si>
  <si>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</si>
  <si>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</si>
  <si>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</si>
  <si>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</si>
  <si>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</si>
  <si>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</si>
  <si>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</si>
  <si>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</si>
  <si>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</si>
  <si>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</si>
  <si>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</si>
  <si>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</si>
  <si>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</si>
  <si>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</si>
  <si>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</si>
  <si>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</si>
  <si>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</si>
  <si>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</si>
  <si>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</si>
  <si>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</si>
  <si>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</si>
  <si>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</si>
  <si>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</si>
  <si>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</si>
  <si>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</si>
  <si>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</si>
  <si>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</si>
  <si>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</si>
  <si>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</si>
  <si>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</si>
  <si>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</si>
  <si>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</si>
  <si>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</si>
  <si>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</si>
  <si>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</si>
  <si>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</si>
  <si>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</si>
  <si>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</si>
  <si>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</si>
  <si>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</si>
  <si>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</si>
  <si>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</si>
  <si>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</si>
  <si>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</si>
  <si>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</si>
  <si>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</si>
  <si>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</si>
  <si>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</si>
  <si>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</si>
  <si>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</si>
  <si>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</si>
  <si>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</si>
  <si>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</si>
  <si>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</si>
  <si>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</si>
  <si>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</si>
  <si>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</si>
  <si>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</si>
  <si>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</si>
  <si>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</si>
  <si>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</si>
  <si>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</si>
  <si>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</si>
  <si>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</si>
  <si>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</si>
  <si>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</si>
  <si>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</si>
  <si>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</si>
  <si>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</si>
  <si>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</si>
  <si>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</si>
  <si>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</si>
  <si>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</si>
  <si>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</si>
  <si>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</si>
  <si>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</si>
  <si>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</si>
  <si>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</si>
  <si>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</si>
  <si>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</si>
  <si>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</si>
  <si>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</si>
  <si>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</si>
  <si>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</si>
  <si>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</si>
  <si>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</si>
  <si>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</si>
  <si>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</si>
  <si>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</si>
  <si>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</si>
  <si>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</si>
  <si>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</si>
  <si>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</si>
  <si>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</si>
  <si>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</si>
  <si>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</si>
  <si>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</si>
  <si>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</si>
  <si>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</si>
  <si>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</si>
  <si>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</si>
  <si>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</si>
  <si>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</si>
  <si>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</si>
  <si>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</si>
  <si>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</si>
  <si>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</si>
  <si>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</si>
  <si>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</si>
  <si>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</si>
  <si>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</si>
  <si>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</si>
  <si>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</si>
  <si>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</si>
  <si>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</si>
  <si>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</si>
  <si>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</si>
  <si>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</si>
  <si>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</si>
  <si>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</si>
  <si>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</si>
  <si>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</si>
  <si>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</si>
  <si>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</si>
  <si>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</si>
  <si>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</si>
  <si>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</si>
  <si>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</si>
  <si>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</si>
  <si>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</si>
  <si>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</si>
  <si>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</si>
  <si>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</si>
  <si>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</si>
  <si>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</si>
  <si>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</si>
  <si>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</si>
  <si>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</si>
  <si>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</si>
  <si>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</si>
  <si>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</si>
  <si>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</si>
  <si>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</si>
  <si>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</si>
  <si>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</si>
  <si>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</si>
  <si>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</si>
  <si>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</si>
  <si>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</si>
  <si>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</si>
  <si>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</si>
  <si>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</si>
  <si>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</si>
  <si>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</si>
  <si>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</si>
  <si>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</si>
  <si>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</si>
  <si>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</si>
  <si>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</si>
  <si>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</si>
  <si>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</si>
  <si>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</si>
  <si>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</si>
  <si>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</si>
  <si>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</si>
  <si>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</si>
  <si>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</si>
  <si>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</si>
  <si>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</si>
  <si>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</si>
  <si>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</si>
  <si>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</si>
  <si>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</si>
  <si>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</si>
  <si>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</si>
  <si>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</si>
  <si>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</si>
  <si>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</si>
  <si>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</si>
  <si>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</si>
  <si>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</si>
  <si>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</si>
  <si>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</si>
  <si>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</si>
  <si>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</si>
  <si>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</si>
  <si>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</si>
  <si>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</si>
  <si>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</si>
  <si>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</si>
  <si>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</si>
  <si>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</si>
  <si>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</si>
  <si>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</si>
  <si>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</si>
  <si>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</si>
  <si>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</si>
  <si>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</si>
  <si>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</si>
  <si>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</si>
  <si>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</si>
  <si>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</si>
  <si>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</si>
  <si>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</si>
  <si>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</si>
  <si>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</si>
  <si>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</si>
  <si>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</si>
  <si>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</si>
  <si>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</si>
  <si>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</si>
  <si>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</si>
  <si>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</si>
  <si>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</si>
  <si>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</si>
  <si>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</si>
  <si>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</si>
  <si>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</si>
  <si>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</si>
  <si>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</si>
  <si>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</si>
  <si>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</si>
  <si>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</si>
  <si>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</si>
  <si>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</si>
  <si>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</si>
  <si>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</si>
  <si>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</si>
  <si>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</si>
  <si>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</si>
  <si>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</si>
  <si>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</si>
  <si>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</si>
  <si>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</si>
  <si>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</si>
  <si>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</si>
  <si>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</si>
  <si>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</si>
  <si>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</si>
  <si>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</si>
  <si>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</si>
  <si>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</si>
  <si>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</si>
  <si>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</si>
  <si>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</si>
  <si>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</si>
  <si>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</si>
  <si>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</si>
  <si>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</si>
  <si>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</si>
  <si>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</si>
  <si>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</si>
  <si>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</si>
  <si>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</si>
  <si>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</si>
  <si>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</si>
  <si>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</si>
  <si>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</si>
  <si>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</si>
  <si>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</si>
  <si>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</si>
  <si>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</si>
  <si>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</si>
  <si>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</si>
  <si>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</si>
  <si>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</si>
  <si>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</si>
  <si>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</si>
  <si>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</si>
  <si>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</si>
  <si>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</si>
  <si>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</si>
  <si>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</si>
  <si>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</si>
  <si>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</si>
  <si>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</si>
  <si>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</si>
  <si>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</si>
  <si>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</si>
  <si>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</si>
  <si>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</si>
  <si>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</si>
  <si>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</si>
  <si>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</si>
  <si>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</si>
  <si>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</si>
  <si>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</si>
  <si>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</si>
  <si>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</si>
  <si>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</si>
  <si>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</si>
  <si>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</si>
  <si>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</si>
  <si>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</si>
  <si>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</si>
  <si>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</si>
  <si>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</si>
  <si>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</si>
  <si>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</si>
  <si>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</si>
  <si>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</si>
  <si>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</si>
  <si>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</si>
  <si>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</si>
  <si>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</si>
  <si>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</si>
  <si>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</si>
  <si>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</si>
  <si>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</si>
  <si>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</si>
  <si>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</si>
  <si>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</si>
  <si>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</si>
  <si>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</si>
  <si>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</si>
  <si>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</si>
  <si>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</si>
  <si>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</si>
  <si>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</si>
  <si>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</si>
  <si>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</si>
  <si>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</si>
  <si>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</si>
  <si>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</si>
  <si>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</si>
  <si>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</si>
  <si>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</si>
  <si>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</si>
  <si>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</si>
  <si>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</si>
  <si>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</si>
  <si>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</si>
  <si>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</si>
  <si>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</si>
  <si>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</si>
  <si>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</si>
  <si>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</si>
  <si>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</si>
  <si>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</si>
  <si>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</si>
  <si>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</si>
  <si>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</si>
  <si>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</si>
  <si>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</si>
  <si>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</si>
  <si>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</si>
  <si>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</si>
  <si>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</si>
  <si>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</si>
  <si>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</si>
  <si>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</si>
  <si>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</si>
  <si>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</si>
  <si>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</si>
  <si>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</si>
  <si>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</si>
  <si>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</si>
  <si>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</si>
  <si>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</si>
  <si>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</si>
  <si>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</si>
  <si>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</si>
  <si>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</si>
  <si>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</si>
  <si>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</si>
  <si>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</si>
  <si>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</si>
  <si>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</si>
  <si>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</si>
  <si>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</si>
  <si>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</si>
  <si>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</si>
  <si>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</si>
  <si>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</si>
  <si>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</si>
  <si>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</si>
  <si>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</si>
  <si>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</si>
  <si>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</si>
  <si>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</si>
  <si>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</si>
  <si>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</si>
  <si>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</si>
  <si>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</si>
  <si>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</si>
  <si>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</si>
  <si>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</si>
  <si>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</si>
  <si>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</si>
  <si>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</si>
  <si>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</si>
  <si>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</si>
  <si>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</si>
  <si>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</si>
  <si>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</si>
  <si>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</si>
  <si>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</si>
  <si>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</si>
  <si>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</si>
  <si>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</si>
  <si>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</si>
  <si>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</si>
  <si>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</si>
  <si>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</si>
  <si>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</si>
  <si>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</si>
  <si>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</si>
  <si>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</si>
  <si>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</si>
  <si>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</si>
  <si>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</si>
  <si>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</si>
  <si>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</si>
  <si>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</si>
  <si>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</si>
  <si>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</si>
  <si>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</si>
  <si>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</si>
  <si>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</si>
  <si>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</si>
  <si>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</si>
  <si>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</si>
  <si>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</si>
  <si>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</si>
  <si>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</si>
  <si>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</si>
  <si>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</si>
  <si>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</si>
  <si>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</si>
  <si>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</si>
  <si>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</si>
  <si>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</si>
  <si>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</si>
  <si>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</si>
  <si>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</si>
  <si>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</si>
  <si>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</si>
  <si>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</si>
  <si>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</si>
  <si>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</si>
  <si>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</si>
  <si>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</si>
  <si>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</si>
  <si>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</si>
  <si>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</si>
  <si>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</si>
  <si>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</si>
  <si>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</si>
  <si>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</si>
  <si>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</si>
  <si>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</si>
  <si>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</si>
  <si>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</si>
  <si>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</si>
  <si>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</si>
  <si>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</si>
  <si>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</si>
  <si>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</si>
  <si>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</si>
  <si>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</si>
  <si>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</si>
  <si>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</si>
  <si>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</si>
  <si>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</si>
  <si>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</si>
  <si>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</si>
  <si>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</si>
  <si>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</si>
  <si>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</si>
  <si>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</si>
  <si>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</si>
  <si>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</si>
  <si>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</si>
  <si>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</si>
  <si>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</si>
  <si>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</si>
  <si>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</si>
  <si>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</si>
  <si>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</si>
  <si>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</si>
  <si>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</si>
  <si>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</si>
  <si>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</si>
  <si>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</si>
  <si>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</si>
  <si>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</si>
  <si>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</si>
  <si>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</si>
  <si>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</si>
  <si>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</si>
  <si>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</si>
  <si>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</si>
  <si>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</si>
  <si>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</si>
  <si>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</si>
  <si>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</si>
  <si>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</si>
  <si>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</si>
  <si>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</si>
  <si>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</si>
  <si>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</si>
  <si>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</si>
  <si>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</si>
  <si>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</si>
  <si>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</si>
  <si>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</si>
  <si>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</si>
  <si>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</si>
  <si>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</si>
  <si>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</si>
  <si>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</si>
  <si>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</si>
  <si>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</si>
  <si>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</si>
  <si>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</si>
  <si>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</si>
  <si>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</si>
  <si>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</si>
  <si>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</si>
  <si>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</si>
  <si>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</si>
  <si>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</si>
  <si>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</si>
  <si>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</si>
  <si>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</si>
  <si>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</si>
  <si>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</si>
  <si>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</si>
  <si>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</si>
  <si>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</si>
  <si>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</si>
  <si>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</si>
  <si>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</si>
  <si>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</si>
  <si>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</si>
  <si>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</si>
  <si>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</si>
  <si>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</si>
  <si>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</si>
  <si>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</si>
  <si>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</si>
  <si>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</si>
  <si>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</si>
  <si>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</si>
  <si>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</si>
  <si>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</si>
  <si>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</si>
  <si>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</si>
  <si>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</si>
  <si>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</si>
  <si>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</si>
  <si>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</si>
  <si>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</si>
  <si>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</si>
  <si>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</si>
  <si>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</si>
  <si>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</si>
  <si>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</si>
  <si>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</si>
  <si>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</si>
  <si>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</si>
  <si>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</si>
  <si>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</si>
  <si>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</si>
  <si>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</si>
  <si>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</si>
  <si>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</si>
  <si>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</si>
  <si>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</si>
  <si>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</si>
  <si>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</si>
  <si>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</si>
  <si>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</si>
  <si>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</si>
  <si>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</si>
  <si>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</si>
  <si>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</si>
  <si>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</si>
  <si>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</si>
  <si>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</si>
  <si>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</si>
  <si>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</si>
  <si>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</si>
  <si>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</si>
  <si>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</si>
  <si>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</si>
  <si>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</si>
  <si>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</si>
  <si>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</si>
  <si>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</si>
  <si>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</si>
  <si>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</si>
  <si>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</si>
  <si>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</si>
  <si>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</si>
  <si>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</si>
  <si>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</si>
  <si>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</si>
  <si>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</si>
  <si>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</si>
  <si>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</si>
  <si>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</si>
  <si>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</si>
  <si>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</si>
  <si>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</si>
  <si>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</si>
  <si>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</si>
  <si>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</si>
  <si>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</si>
  <si>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</si>
  <si>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</si>
  <si>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</si>
  <si>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</si>
  <si>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</si>
  <si>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</si>
  <si>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</si>
  <si>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</si>
  <si>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</si>
  <si>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</si>
  <si>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</si>
  <si>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</si>
  <si>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</si>
  <si>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</si>
  <si>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</si>
  <si>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</si>
  <si>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</si>
  <si>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</si>
  <si>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</si>
  <si>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</si>
  <si>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</si>
  <si>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</si>
  <si>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</si>
  <si>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</si>
  <si>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</si>
  <si>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</si>
  <si>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</si>
  <si>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</si>
  <si>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</si>
  <si>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</si>
  <si>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</si>
  <si>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</si>
  <si>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</si>
  <si>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</si>
  <si>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</si>
  <si>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</si>
  <si>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</si>
  <si>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</si>
  <si>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</si>
  <si>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</si>
  <si>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</si>
  <si>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</si>
  <si>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</si>
  <si>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</si>
  <si>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</si>
  <si>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</si>
  <si>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</si>
  <si>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</si>
  <si>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</si>
  <si>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</si>
  <si>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</si>
  <si>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</si>
  <si>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</si>
  <si>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</si>
  <si>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</si>
  <si>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</si>
  <si>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</si>
  <si>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</si>
  <si>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</si>
  <si>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</si>
  <si>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</si>
  <si>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</si>
  <si>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</si>
  <si>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</si>
  <si>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</si>
  <si>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</si>
  <si>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</si>
  <si>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</si>
  <si>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</si>
  <si>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</si>
  <si>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</si>
  <si>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</si>
  <si>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</si>
  <si>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</si>
  <si>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</si>
  <si>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</si>
  <si>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</si>
  <si>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</si>
  <si>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</si>
  <si>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</si>
  <si>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</si>
  <si>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</si>
  <si>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</si>
  <si>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</si>
  <si>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</si>
  <si>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</si>
  <si>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</si>
  <si>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</si>
  <si>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</si>
  <si>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</si>
  <si>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</si>
  <si>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</si>
  <si>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</si>
  <si>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</si>
  <si>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</si>
  <si>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</si>
  <si>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</si>
  <si>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</si>
  <si>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</si>
  <si>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</si>
  <si>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</si>
  <si>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</si>
  <si>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</si>
  <si>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</si>
  <si>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</si>
  <si>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</si>
  <si>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</si>
  <si>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</si>
  <si>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</si>
  <si>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</si>
  <si>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</si>
  <si>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</si>
  <si>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</si>
  <si>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</si>
  <si>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</si>
  <si>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</si>
  <si>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</si>
  <si>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</si>
  <si>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</si>
  <si>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</si>
  <si>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</si>
  <si>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</si>
  <si>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</si>
  <si>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</si>
  <si>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</si>
  <si>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</si>
  <si>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</si>
  <si>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</si>
  <si>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</si>
  <si>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</si>
  <si>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</si>
  <si>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</si>
  <si>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</si>
  <si>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</si>
  <si>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</si>
  <si>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</si>
  <si>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</si>
  <si>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</si>
  <si>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</si>
  <si>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</si>
  <si>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</si>
  <si>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</si>
  <si>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</si>
  <si>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</si>
  <si>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</si>
  <si>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</si>
  <si>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</si>
  <si>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</si>
  <si>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</si>
  <si>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</si>
  <si>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</si>
  <si>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</si>
  <si>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</si>
  <si>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</si>
  <si>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</si>
  <si>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</si>
  <si>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</si>
  <si>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</si>
  <si>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</si>
  <si>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</si>
  <si>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</si>
  <si>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</si>
  <si>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</si>
  <si>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</si>
  <si>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</si>
  <si>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</si>
  <si>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</si>
  <si>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</si>
  <si>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</si>
  <si>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</si>
  <si>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</si>
  <si>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</si>
  <si>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</si>
  <si>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</si>
  <si>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</si>
  <si>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</si>
  <si>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</si>
  <si>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</si>
  <si>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</si>
  <si>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</si>
  <si>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</si>
  <si>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</si>
  <si>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</si>
  <si>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</si>
  <si>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</si>
  <si>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</si>
  <si>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</si>
  <si>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</si>
  <si>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</si>
  <si>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</si>
  <si>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</si>
  <si>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</si>
  <si>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</si>
  <si>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</si>
  <si>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</si>
  <si>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</si>
  <si>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</si>
  <si>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</si>
  <si>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</si>
  <si>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</si>
  <si>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</si>
  <si>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</si>
  <si>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</si>
  <si>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</si>
  <si>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</si>
  <si>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</si>
  <si>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</si>
  <si>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</si>
  <si>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</si>
  <si>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</si>
  <si>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</si>
  <si>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</si>
  <si>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</si>
  <si>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</si>
  <si>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</si>
  <si>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</si>
  <si>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</si>
  <si>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</si>
  <si>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</si>
  <si>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</si>
  <si>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</si>
  <si>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</si>
  <si>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</si>
  <si>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</si>
  <si>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</si>
  <si>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</si>
  <si>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</si>
  <si>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</si>
  <si>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</si>
  <si>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</si>
  <si>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</si>
  <si>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</si>
  <si>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</si>
  <si>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</si>
  <si>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</si>
  <si>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</si>
  <si>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</si>
  <si>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</si>
  <si>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</si>
  <si>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</si>
  <si>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</si>
  <si>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</si>
  <si>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</si>
  <si>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</si>
  <si>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</si>
  <si>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</si>
  <si>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</si>
  <si>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</si>
  <si>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</si>
  <si>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</si>
  <si>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</si>
  <si>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</si>
  <si>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</si>
  <si>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</si>
  <si>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</si>
  <si>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</si>
  <si>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</si>
  <si>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</si>
  <si>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</si>
  <si>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</si>
  <si>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</si>
  <si>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</si>
  <si>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</si>
  <si>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</si>
  <si>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</si>
  <si>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</si>
  <si>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</si>
  <si>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</si>
  <si>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</si>
  <si>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</si>
  <si>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</si>
  <si>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</si>
  <si>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</si>
  <si>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</si>
  <si>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</si>
  <si>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</si>
  <si>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</si>
  <si>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</si>
  <si>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</si>
  <si>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</si>
  <si>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</si>
  <si>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</si>
  <si>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</si>
  <si>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</si>
  <si>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</si>
  <si>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</si>
  <si>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</si>
  <si>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</si>
  <si>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</si>
  <si>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</si>
  <si>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</si>
  <si>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</si>
  <si>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</si>
  <si>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</si>
  <si>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</si>
  <si>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</si>
  <si>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</si>
  <si>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</si>
  <si>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</si>
  <si>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</si>
  <si>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</si>
  <si>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</si>
  <si>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</si>
  <si>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</si>
  <si>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</si>
  <si>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</si>
  <si>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</si>
  <si>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</si>
  <si>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</si>
  <si>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</si>
  <si>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</si>
  <si>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</si>
  <si>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</si>
  <si>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</si>
  <si>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</si>
  <si>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</si>
  <si>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</si>
  <si>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</si>
  <si>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</si>
  <si>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</si>
  <si>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</si>
  <si>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</si>
  <si>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</si>
  <si>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</si>
  <si>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</si>
  <si>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</si>
  <si>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</si>
  <si>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</si>
  <si>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</si>
  <si>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</si>
  <si>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</si>
  <si>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</si>
  <si>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</si>
  <si>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</si>
  <si>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</si>
  <si>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</si>
  <si>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</si>
  <si>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</si>
  <si>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</si>
  <si>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</si>
  <si>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</si>
  <si>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</si>
  <si>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</si>
  <si>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</si>
  <si>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</si>
  <si>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</si>
  <si>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</si>
  <si>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</si>
  <si>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</si>
  <si>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</si>
  <si>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</si>
  <si>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</si>
  <si>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</si>
  <si>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</si>
  <si>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</si>
  <si>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</si>
  <si>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</si>
  <si>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</si>
  <si>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</si>
  <si>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</si>
  <si>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</si>
  <si>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</si>
  <si>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</si>
  <si>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</si>
  <si>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</si>
  <si>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</si>
  <si>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</si>
  <si>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</si>
  <si>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</si>
  <si>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</si>
  <si>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</si>
  <si>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</si>
  <si>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</si>
  <si>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</si>
  <si>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</si>
  <si>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</si>
  <si>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</si>
  <si>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</si>
  <si>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</si>
  <si>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</si>
  <si>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</si>
  <si>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</si>
  <si>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</si>
  <si>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</si>
  <si>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</si>
  <si>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</si>
  <si>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</si>
  <si>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</si>
  <si>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</si>
  <si>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</si>
  <si>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</si>
  <si>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</si>
  <si>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</si>
  <si>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</si>
  <si>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</si>
  <si>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</si>
  <si>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</si>
  <si>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</si>
  <si>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</si>
  <si>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</si>
  <si>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</si>
  <si>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</si>
  <si>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</si>
  <si>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</si>
  <si>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</si>
  <si>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</si>
  <si>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</si>
  <si>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</si>
  <si>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</si>
  <si>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</si>
  <si>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</si>
  <si>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</si>
  <si>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</si>
  <si>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</si>
  <si>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</si>
  <si>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</si>
  <si>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</si>
  <si>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</si>
  <si>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</si>
  <si>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</si>
  <si>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</si>
  <si>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</si>
  <si>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</si>
  <si>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</si>
  <si>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</si>
  <si>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</si>
  <si>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</si>
  <si>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</si>
  <si>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</si>
  <si>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</si>
  <si>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</si>
  <si>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</si>
  <si>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</si>
  <si>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</si>
  <si>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</si>
  <si>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</si>
  <si>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</si>
  <si>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</si>
  <si>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</si>
  <si>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</si>
  <si>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</si>
  <si>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</si>
  <si>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</si>
  <si>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</si>
  <si>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</si>
  <si>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</si>
  <si>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</si>
  <si>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</si>
  <si>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</si>
  <si>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</si>
  <si>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</si>
  <si>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</si>
  <si>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</si>
  <si>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</si>
  <si>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</si>
  <si>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</si>
  <si>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</si>
  <si>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</si>
  <si>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</si>
  <si>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</si>
  <si>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</si>
  <si>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</si>
  <si>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</si>
  <si>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</si>
  <si>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</si>
  <si>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</si>
  <si>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</si>
  <si>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</si>
  <si>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</si>
  <si>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</si>
  <si>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</si>
  <si>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</si>
  <si>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</si>
  <si>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</si>
  <si>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</si>
  <si>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</si>
  <si>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</si>
  <si>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</si>
  <si>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</si>
  <si>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</si>
  <si>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</si>
  <si>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</si>
  <si>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</si>
  <si>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</si>
  <si>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</si>
  <si>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</si>
  <si>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</si>
  <si>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</si>
  <si>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</si>
  <si>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</si>
  <si>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</si>
  <si>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</si>
  <si>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</si>
  <si>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</si>
  <si>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</si>
  <si>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</si>
  <si>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</si>
  <si>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</si>
  <si>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</si>
  <si>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</si>
  <si>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</si>
  <si>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</si>
  <si>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</si>
  <si>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</si>
  <si>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</si>
  <si>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</si>
  <si>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</si>
  <si>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</si>
  <si>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</si>
  <si>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</si>
  <si>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</si>
  <si>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</si>
  <si>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</si>
  <si>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</si>
  <si>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</si>
  <si>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</si>
  <si>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</si>
  <si>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</si>
  <si>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</si>
  <si>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</si>
  <si>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</si>
  <si>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</si>
  <si>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</si>
  <si>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</si>
  <si>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</si>
  <si>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</si>
  <si>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</si>
  <si>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</si>
  <si>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</si>
  <si>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</si>
  <si>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</si>
  <si>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</si>
  <si>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</si>
  <si>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</si>
  <si>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</si>
  <si>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</si>
  <si>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</si>
  <si>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</si>
  <si>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</si>
  <si>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</si>
  <si>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</si>
  <si>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</si>
  <si>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</si>
  <si>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</si>
  <si>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</si>
  <si>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</si>
  <si>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</si>
  <si>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</si>
  <si>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</si>
  <si>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</si>
  <si>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</si>
  <si>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</si>
  <si>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</si>
  <si>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</si>
  <si>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</si>
  <si>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</si>
  <si>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</si>
  <si>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</si>
  <si>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</si>
  <si>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</si>
  <si>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</si>
  <si>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</si>
  <si>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</si>
  <si>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</si>
  <si>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</si>
  <si>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</si>
  <si>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</si>
  <si>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</si>
  <si>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</si>
  <si>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</si>
  <si>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</si>
  <si>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</si>
  <si>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</si>
  <si>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</si>
  <si>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</si>
  <si>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</si>
  <si>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</si>
  <si>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</si>
  <si>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</si>
  <si>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</si>
  <si>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</si>
  <si>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</si>
  <si>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</si>
  <si>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</si>
  <si>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</si>
  <si>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</si>
  <si>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</si>
  <si>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</si>
  <si>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</si>
  <si>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</si>
  <si>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</si>
  <si>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</si>
  <si>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</si>
  <si>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</si>
  <si>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</si>
  <si>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</si>
  <si>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</si>
  <si>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</si>
  <si>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</si>
  <si>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</si>
  <si>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</si>
  <si>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</si>
  <si>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</si>
  <si>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</si>
  <si>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</si>
  <si>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</si>
  <si>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</si>
  <si>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</si>
  <si>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</si>
  <si>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</si>
  <si>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</si>
  <si>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</si>
  <si>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</si>
  <si>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</si>
  <si>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</si>
  <si>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</si>
  <si>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</si>
  <si>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</si>
  <si>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</si>
  <si>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</si>
  <si>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</si>
  <si>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</si>
  <si>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</si>
  <si>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</si>
  <si>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</si>
  <si>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</si>
  <si>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</si>
  <si>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</si>
  <si>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</si>
  <si>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</si>
  <si>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</si>
  <si>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</si>
  <si>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</si>
  <si>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</si>
  <si>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</si>
  <si>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</si>
  <si>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</si>
  <si>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</si>
  <si>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</si>
  <si>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</si>
  <si>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</si>
  <si>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</si>
  <si>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</si>
  <si>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</si>
  <si>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</si>
  <si>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</si>
  <si>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</si>
  <si>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</si>
  <si>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</si>
  <si>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</si>
  <si>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</si>
  <si>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</si>
  <si>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</si>
  <si>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</si>
  <si>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</si>
  <si>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</si>
  <si>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</si>
  <si>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</si>
  <si>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</si>
  <si>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</si>
  <si>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</si>
  <si>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</si>
  <si>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</si>
  <si>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</si>
  <si>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</si>
  <si>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</si>
  <si>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</si>
  <si>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</si>
  <si>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</si>
  <si>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</si>
  <si>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</si>
  <si>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</si>
  <si>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</si>
  <si>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</si>
  <si>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</si>
  <si>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</si>
  <si>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</si>
  <si>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</si>
  <si>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</si>
  <si>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</si>
  <si>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</si>
  <si>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</si>
  <si>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</si>
  <si>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</si>
  <si>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</si>
  <si>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</si>
  <si>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</si>
  <si>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</si>
  <si>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</si>
  <si>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</si>
  <si>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</si>
  <si>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</si>
  <si>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</si>
  <si>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</si>
  <si>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</si>
  <si>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</si>
  <si>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</si>
  <si>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</si>
  <si>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</si>
  <si>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</si>
  <si>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</si>
  <si>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</si>
  <si>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</si>
  <si>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</si>
  <si>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</si>
  <si>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</si>
  <si>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</si>
  <si>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</si>
  <si>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</si>
  <si>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</si>
  <si>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</si>
  <si>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</si>
  <si>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</si>
  <si>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</si>
  <si>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</si>
  <si>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</si>
  <si>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</si>
  <si>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</si>
  <si>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</si>
  <si>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</si>
  <si>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</si>
  <si>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</si>
  <si>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</si>
  <si>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</si>
  <si>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</si>
  <si>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</si>
  <si>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</si>
  <si>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</si>
  <si>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</si>
  <si>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</si>
  <si>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</si>
  <si>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</si>
  <si>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</si>
  <si>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</si>
  <si>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</si>
  <si>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</si>
  <si>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</si>
  <si>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</si>
  <si>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</si>
  <si>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</si>
  <si>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</si>
  <si>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</si>
  <si>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</si>
  <si>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</si>
  <si>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</si>
  <si>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</si>
  <si>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</si>
  <si>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</si>
  <si>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</si>
  <si>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</si>
  <si>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</si>
  <si>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</si>
  <si>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</si>
  <si>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</si>
  <si>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</si>
  <si>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</si>
  <si>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</si>
  <si>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</si>
  <si>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</si>
  <si>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</si>
  <si>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</si>
  <si>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</si>
  <si>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</si>
  <si>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</si>
  <si>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</si>
  <si>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</si>
  <si>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</si>
  <si>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</si>
  <si>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</si>
  <si>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</si>
  <si>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</si>
  <si>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</si>
  <si>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</si>
  <si>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</si>
  <si>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</si>
  <si>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</si>
  <si>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</si>
  <si>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</si>
  <si>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</si>
  <si>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</si>
  <si>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</si>
  <si>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</si>
  <si>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</si>
  <si>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</si>
  <si>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</si>
  <si>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</si>
  <si>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</si>
  <si>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</si>
  <si>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</si>
  <si>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</si>
  <si>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</si>
  <si>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</si>
  <si>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</si>
  <si>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</si>
  <si>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</si>
  <si>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</si>
  <si>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</si>
  <si>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</si>
  <si>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</si>
  <si>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</si>
  <si>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</si>
  <si>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</si>
  <si>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</si>
  <si>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</si>
  <si>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</si>
  <si>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</si>
  <si>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</si>
  <si>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</si>
  <si>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</si>
  <si>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</si>
  <si>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</si>
  <si>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</si>
  <si>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</si>
  <si>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</si>
  <si>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</si>
  <si>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</si>
  <si>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</si>
  <si>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</si>
  <si>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</si>
  <si>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</si>
  <si>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</si>
  <si>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</si>
  <si>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</si>
  <si>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</si>
  <si>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</si>
  <si>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</si>
  <si>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</si>
  <si>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</si>
  <si>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</si>
  <si>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</si>
  <si>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</si>
  <si>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</si>
  <si>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</si>
  <si>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</si>
  <si>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</si>
  <si>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</si>
  <si>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</si>
  <si>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</si>
  <si>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</si>
  <si>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</si>
  <si>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</si>
  <si>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</si>
  <si>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</si>
  <si>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</si>
  <si>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</si>
  <si>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</si>
  <si>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</si>
  <si>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</si>
  <si>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</si>
  <si>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</si>
  <si>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</si>
  <si>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</si>
  <si>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</si>
  <si>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</si>
  <si>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</si>
  <si>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</si>
  <si>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</si>
  <si>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</si>
  <si>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</si>
  <si>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</si>
  <si>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</si>
  <si>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</si>
  <si>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</si>
  <si>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</si>
  <si>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</si>
  <si>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</si>
  <si>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</si>
  <si>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</si>
  <si>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</si>
  <si>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</si>
  <si>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</si>
  <si>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</si>
  <si>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</si>
  <si>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</si>
  <si>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</si>
  <si>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</si>
  <si>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</si>
  <si>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</si>
  <si>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</si>
  <si>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</si>
  <si>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</si>
  <si>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</si>
  <si>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</si>
  <si>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</si>
  <si>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</si>
  <si>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</si>
  <si>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</si>
  <si>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</si>
  <si>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</si>
  <si>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</si>
  <si>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</si>
  <si>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</si>
  <si>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</si>
  <si>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</si>
  <si>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</si>
  <si>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</si>
  <si>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</si>
  <si>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</si>
  <si>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</si>
  <si>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</si>
  <si>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</si>
  <si>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</si>
  <si>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</si>
  <si>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</si>
  <si>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</si>
  <si>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</si>
  <si>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</si>
  <si>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</si>
  <si>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</si>
  <si>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</si>
  <si>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</si>
  <si>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</si>
  <si>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</si>
  <si>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</si>
  <si>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</si>
  <si>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</si>
  <si>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</si>
  <si>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</si>
  <si>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</si>
  <si>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</si>
  <si>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</si>
  <si>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</si>
  <si>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</si>
  <si>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</si>
  <si>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</si>
  <si>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</si>
  <si>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</si>
  <si>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</si>
  <si>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</si>
  <si>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</si>
  <si>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</si>
  <si>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</si>
  <si>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</si>
  <si>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</si>
  <si>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</si>
  <si>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</si>
  <si>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</si>
  <si>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</si>
  <si>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</si>
  <si>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</si>
  <si>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</si>
  <si>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</si>
  <si>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</si>
  <si>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</si>
  <si>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</si>
  <si>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</si>
  <si>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</si>
  <si>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</si>
  <si>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</si>
  <si>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</si>
  <si>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</si>
  <si>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</si>
  <si>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</si>
  <si>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</si>
  <si>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</si>
  <si>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</si>
  <si>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</si>
  <si>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</si>
  <si>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</si>
  <si>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</si>
  <si>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</si>
  <si>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</si>
  <si>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</si>
  <si>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</si>
  <si>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</si>
  <si>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</si>
  <si>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</si>
  <si>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</si>
  <si>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</si>
  <si>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</si>
  <si>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</si>
  <si>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</si>
  <si>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</si>
  <si>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</si>
  <si>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</si>
  <si>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</si>
  <si>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</si>
  <si>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</si>
  <si>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</si>
  <si>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</si>
  <si>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</si>
  <si>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</si>
  <si>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</si>
  <si>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</si>
  <si>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</si>
  <si>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</si>
  <si>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</si>
  <si>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</si>
  <si>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</si>
  <si>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</si>
  <si>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</si>
  <si>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</si>
  <si>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</si>
  <si>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</si>
  <si>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</si>
  <si>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</si>
  <si>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</si>
  <si>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</si>
  <si>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</si>
  <si>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</si>
  <si>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</si>
  <si>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</si>
  <si>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</si>
  <si>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</si>
  <si>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</si>
  <si>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</si>
  <si>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</si>
  <si>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</si>
  <si>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</si>
  <si>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</si>
  <si>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</si>
  <si>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</si>
  <si>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</si>
  <si>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</si>
  <si>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</si>
  <si>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</si>
  <si>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</si>
  <si>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</si>
  <si>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</si>
  <si>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</si>
  <si>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</si>
  <si>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</si>
  <si>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</si>
  <si>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</si>
  <si>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</si>
  <si>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</si>
  <si>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</si>
  <si>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</si>
  <si>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</si>
  <si>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</si>
  <si>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</si>
  <si>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</si>
  <si>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</si>
  <si>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</si>
  <si>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</si>
  <si>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</si>
  <si>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</si>
  <si>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</si>
  <si>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</si>
  <si>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</si>
  <si>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</si>
  <si>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</si>
  <si>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</si>
  <si>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</si>
  <si>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</si>
  <si>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</si>
  <si>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</si>
  <si>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</si>
  <si>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</si>
  <si>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</si>
  <si>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</si>
  <si>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</si>
  <si>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</si>
  <si>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</si>
  <si>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</si>
  <si>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</si>
  <si>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</si>
  <si>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</si>
  <si>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</si>
  <si>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</si>
  <si>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</si>
  <si>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</si>
  <si>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</si>
  <si>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</si>
  <si>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</si>
  <si>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</si>
  <si>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</si>
  <si>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</si>
  <si>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</si>
  <si>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</si>
  <si>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</si>
  <si>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</si>
  <si>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</si>
  <si>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</si>
  <si>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</si>
  <si>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</si>
  <si>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</si>
  <si>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</si>
  <si>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</si>
  <si>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</si>
  <si>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</si>
  <si>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</si>
  <si>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</si>
  <si>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</si>
  <si>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</si>
  <si>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</si>
  <si>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</si>
  <si>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</si>
  <si>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</si>
  <si>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</si>
  <si>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</si>
  <si>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</si>
  <si>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</si>
  <si>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</si>
  <si>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</si>
  <si>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</si>
  <si>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</si>
  <si>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</si>
  <si>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</si>
  <si>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</si>
  <si>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</si>
  <si>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</si>
  <si>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</si>
  <si>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</si>
  <si>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</si>
  <si>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</si>
  <si>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</si>
  <si>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</si>
  <si>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</si>
  <si>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</si>
  <si>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</si>
  <si>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</si>
  <si>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</si>
  <si>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</si>
  <si>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</si>
  <si>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</si>
  <si>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</si>
  <si>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</si>
  <si>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</si>
  <si>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</si>
  <si>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</si>
  <si>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</si>
  <si>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</si>
  <si>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</si>
  <si>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</si>
  <si>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</si>
  <si>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</si>
  <si>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</si>
  <si>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</si>
  <si>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</si>
  <si>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</si>
  <si>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</si>
  <si>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</si>
  <si>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</si>
  <si>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</si>
  <si>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</si>
  <si>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</si>
  <si>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</si>
  <si>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</si>
  <si>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</si>
  <si>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</si>
  <si>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</si>
  <si>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</si>
  <si>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</si>
  <si>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</si>
  <si>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</si>
  <si>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</si>
  <si>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</si>
  <si>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</si>
  <si>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</si>
  <si>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</si>
  <si>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</si>
  <si>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</si>
  <si>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</si>
  <si>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</si>
  <si>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</si>
  <si>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</si>
  <si>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</si>
  <si>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</si>
  <si>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</si>
  <si>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</si>
  <si>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</si>
  <si>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</si>
  <si>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</si>
  <si>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</si>
  <si>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</si>
  <si>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</si>
  <si>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</si>
  <si>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</si>
  <si>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</si>
  <si>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</si>
  <si>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</si>
  <si>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</si>
  <si>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</si>
  <si>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</si>
  <si>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</si>
  <si>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</si>
  <si>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</si>
  <si>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</si>
  <si>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</si>
  <si>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</si>
  <si>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</si>
  <si>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</si>
  <si>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</si>
  <si>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</si>
  <si>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</si>
  <si>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</si>
  <si>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</si>
  <si>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</si>
  <si>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</si>
  <si>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</si>
  <si>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</si>
  <si>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</si>
  <si>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</si>
  <si>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</si>
  <si>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</si>
  <si>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</si>
  <si>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</si>
  <si>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</si>
  <si>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</si>
  <si>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</si>
  <si>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</si>
  <si>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</si>
  <si>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</si>
  <si>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</si>
  <si>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</si>
  <si>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</si>
  <si>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</si>
  <si>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</si>
  <si>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</si>
  <si>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</si>
  <si>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</si>
  <si>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</si>
  <si>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</si>
  <si>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</si>
  <si>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</si>
  <si>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</si>
  <si>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</si>
  <si>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</si>
  <si>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</si>
  <si>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</si>
  <si>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</si>
  <si>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</si>
  <si>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</si>
  <si>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</si>
  <si>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</si>
  <si>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</si>
  <si>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</si>
  <si>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</si>
  <si>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</si>
  <si>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</si>
  <si>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</si>
  <si>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</si>
  <si>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</si>
  <si>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</si>
  <si>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</si>
  <si>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</si>
  <si>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</si>
  <si>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</si>
  <si>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</si>
  <si>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</si>
  <si>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</si>
  <si>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</si>
  <si>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</si>
  <si>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</si>
  <si>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</si>
  <si>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</si>
  <si>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</si>
  <si>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</si>
  <si>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</si>
  <si>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</si>
  <si>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</si>
  <si>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</si>
  <si>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</si>
  <si>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</si>
  <si>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</si>
  <si>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</si>
  <si>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</si>
  <si>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</si>
  <si>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</si>
  <si>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</si>
  <si>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</si>
  <si>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</si>
  <si>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</si>
  <si>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</si>
  <si>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</si>
  <si>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</si>
  <si>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</si>
  <si>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</si>
  <si>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</si>
  <si>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</si>
  <si>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</si>
  <si>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</si>
  <si>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</si>
  <si>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</si>
  <si>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</si>
  <si>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</si>
  <si>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</si>
  <si>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</si>
  <si>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</si>
  <si>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</si>
  <si>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</si>
  <si>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</si>
  <si>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</si>
  <si>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</si>
  <si>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</si>
  <si>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</si>
  <si>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</si>
  <si>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</si>
  <si>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</si>
  <si>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</si>
  <si>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</si>
  <si>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</si>
  <si>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</si>
  <si>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</si>
  <si>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</si>
  <si>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</si>
  <si>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</si>
  <si>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</si>
  <si>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</si>
  <si>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</si>
  <si>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</si>
  <si>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</si>
  <si>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</si>
  <si>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</si>
  <si>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</si>
  <si>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</si>
  <si>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</si>
  <si>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</si>
  <si>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</si>
  <si>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</si>
  <si>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</si>
  <si>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</si>
  <si>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</si>
  <si>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</si>
  <si>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</si>
  <si>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</si>
  <si>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</si>
  <si>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</si>
  <si>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</si>
  <si>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</si>
  <si>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</si>
  <si>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</si>
  <si>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</si>
  <si>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</si>
  <si>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</si>
  <si>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</si>
  <si>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</si>
  <si>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</si>
  <si>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</si>
  <si>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</si>
  <si>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</si>
  <si>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</si>
  <si>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</si>
  <si>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</si>
  <si>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</si>
  <si>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</si>
  <si>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</si>
  <si>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</si>
  <si>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</si>
  <si>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</si>
  <si>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</si>
  <si>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</si>
  <si>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</si>
  <si>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</si>
  <si>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</si>
  <si>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</si>
  <si>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</si>
  <si>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</si>
  <si>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</si>
  <si>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</si>
  <si>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</si>
  <si>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</si>
  <si>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</si>
  <si>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</si>
  <si>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</si>
  <si>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</si>
  <si>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</si>
  <si>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</si>
  <si>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</si>
  <si>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</si>
  <si>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</si>
  <si>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</si>
  <si>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</si>
  <si>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</si>
  <si>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</si>
  <si>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</si>
  <si>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</si>
  <si>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</si>
  <si>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</si>
  <si>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</si>
  <si>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</si>
  <si>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</si>
  <si>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</si>
  <si>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</si>
  <si>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</si>
  <si>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</si>
  <si>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</si>
  <si>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</si>
  <si>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</si>
  <si>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</si>
  <si>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</si>
  <si>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</si>
  <si>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</si>
  <si>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</si>
  <si>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</si>
  <si>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</si>
  <si>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</si>
  <si>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</si>
  <si>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</si>
  <si>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</si>
  <si>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</si>
  <si>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</si>
  <si>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</si>
  <si>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</si>
  <si>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</si>
  <si>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</si>
  <si>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</si>
  <si>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</si>
  <si>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</si>
  <si>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</si>
  <si>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</si>
  <si>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</si>
  <si>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</si>
  <si>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</si>
  <si>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</si>
  <si>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</si>
  <si>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</si>
  <si>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</si>
  <si>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</si>
  <si>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</si>
  <si>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</si>
  <si>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</si>
  <si>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</si>
  <si>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</si>
  <si>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</si>
  <si>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</si>
  <si>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</si>
  <si>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</si>
  <si>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</si>
  <si>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</si>
  <si>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</si>
  <si>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</si>
  <si>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</si>
  <si>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</si>
  <si>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</si>
  <si>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</si>
  <si>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</si>
  <si>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</si>
  <si>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</si>
  <si>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</si>
  <si>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</si>
  <si>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</si>
  <si>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</si>
  <si>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</si>
  <si>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</si>
  <si>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</si>
  <si>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</si>
  <si>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</si>
  <si>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</si>
  <si>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</si>
  <si>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</si>
  <si>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</si>
  <si>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</si>
  <si>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</si>
  <si>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</si>
  <si>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</si>
  <si>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</si>
  <si>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</si>
  <si>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</si>
  <si>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</si>
  <si>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</si>
  <si>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</si>
  <si>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</si>
  <si>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</si>
  <si>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</si>
  <si>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</si>
  <si>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</si>
  <si>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</si>
  <si>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</si>
  <si>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</si>
  <si>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</si>
  <si>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</si>
  <si>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</si>
  <si>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</si>
  <si>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</si>
  <si>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</si>
  <si>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</si>
  <si>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</si>
  <si>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</si>
  <si>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</si>
  <si>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</si>
  <si>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</si>
  <si>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</si>
  <si>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</si>
  <si>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</si>
  <si>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</si>
  <si>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</si>
  <si>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</si>
  <si>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</si>
  <si>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</si>
  <si>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</si>
  <si>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</si>
  <si>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</si>
  <si>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</si>
  <si>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</si>
  <si>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</si>
  <si>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</si>
  <si>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</si>
  <si>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</si>
  <si>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</si>
  <si>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</si>
  <si>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</si>
  <si>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</si>
  <si>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</si>
  <si>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</si>
  <si>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</si>
  <si>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</si>
  <si>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</si>
  <si>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</si>
  <si>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</si>
  <si>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</si>
  <si>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</si>
  <si>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</si>
  <si>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</si>
  <si>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</si>
  <si>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</si>
  <si>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</si>
  <si>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</si>
  <si>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</si>
  <si>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</si>
  <si>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</si>
  <si>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</si>
  <si>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</si>
  <si>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</si>
  <si>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</si>
  <si>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</si>
  <si>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</si>
  <si>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</si>
  <si>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</si>
  <si>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</si>
  <si>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</si>
  <si>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</si>
  <si>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</si>
  <si>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</si>
  <si>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</si>
  <si>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</si>
  <si>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</si>
  <si>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</si>
  <si>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</si>
  <si>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</si>
  <si>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</si>
  <si>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</si>
  <si>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</si>
  <si>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</si>
  <si>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</si>
  <si>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</si>
  <si>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</si>
  <si>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</si>
  <si>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</si>
  <si>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</si>
  <si>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</si>
  <si>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</si>
  <si>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</si>
  <si>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</si>
  <si>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</si>
  <si>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</si>
  <si>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</si>
  <si>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</si>
  <si>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</si>
  <si>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</si>
  <si>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</si>
  <si>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</si>
  <si>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</si>
  <si>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</si>
  <si>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</si>
  <si>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</si>
  <si>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</si>
  <si>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</si>
  <si>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</si>
  <si>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</si>
  <si>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</si>
  <si>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</si>
  <si>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</si>
  <si>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</si>
  <si>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</si>
  <si>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</si>
  <si>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</si>
  <si>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</si>
  <si>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</si>
  <si>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</si>
  <si>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</si>
  <si>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</si>
  <si>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</si>
  <si>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</si>
  <si>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</si>
  <si>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</si>
  <si>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</si>
  <si>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</si>
  <si>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</si>
  <si>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</si>
  <si>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</si>
  <si>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</si>
  <si>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</si>
  <si>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</si>
  <si>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</si>
  <si>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</si>
  <si>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</si>
  <si>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</si>
  <si>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</si>
  <si>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</si>
  <si>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</si>
  <si>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</si>
  <si>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</si>
  <si>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</si>
  <si>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</si>
  <si>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</si>
  <si>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</si>
  <si>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</si>
  <si>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</si>
  <si>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</si>
  <si>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</si>
  <si>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</si>
  <si>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</si>
  <si>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</si>
  <si>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</si>
  <si>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</si>
  <si>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</si>
  <si>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</si>
  <si>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</si>
  <si>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</si>
  <si>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</si>
  <si>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</si>
  <si>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</si>
  <si>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</si>
  <si>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</si>
  <si>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</si>
  <si>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</si>
  <si>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</si>
  <si>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</si>
  <si>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</si>
  <si>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</si>
  <si>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</si>
  <si>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</si>
  <si>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</si>
  <si>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</si>
  <si>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</si>
  <si>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</si>
  <si>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</si>
  <si>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</si>
  <si>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</si>
  <si>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</si>
  <si>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</si>
  <si>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</si>
  <si>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</si>
  <si>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</si>
  <si>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</si>
  <si>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</si>
  <si>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</si>
  <si>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</si>
  <si>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</si>
  <si>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</si>
  <si>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</si>
  <si>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</si>
  <si>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</si>
  <si>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</si>
  <si>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</si>
  <si>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</si>
  <si>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</si>
  <si>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</si>
  <si>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</si>
  <si>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</si>
  <si>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</si>
  <si>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</si>
  <si>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</si>
  <si>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</si>
  <si>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</si>
  <si>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</si>
  <si>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</si>
  <si>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</si>
  <si>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</si>
  <si>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</si>
  <si>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</si>
  <si>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</si>
  <si>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</si>
  <si>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</si>
  <si>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</si>
  <si>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</si>
  <si>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</si>
  <si>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</si>
  <si>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</si>
  <si>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</si>
  <si>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</si>
  <si>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</si>
  <si>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</si>
  <si>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</si>
  <si>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</si>
  <si>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</si>
  <si>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</si>
  <si>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</si>
  <si>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</si>
  <si>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</si>
  <si>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</si>
  <si>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</si>
  <si>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</si>
  <si>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</si>
  <si>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</si>
  <si>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</si>
  <si>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</si>
  <si>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</si>
  <si>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</si>
  <si>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</si>
  <si>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</si>
  <si>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</si>
  <si>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</si>
  <si>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</si>
  <si>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</si>
  <si>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</si>
  <si>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</si>
  <si>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</si>
  <si>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</si>
  <si>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</si>
  <si>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</si>
  <si>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</si>
  <si>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</si>
  <si>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</si>
  <si>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</si>
  <si>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</si>
  <si>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</si>
  <si>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</si>
  <si>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</si>
  <si>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</si>
  <si>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</si>
  <si>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</si>
  <si>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</si>
  <si>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</si>
  <si>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</si>
  <si>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</si>
  <si>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</si>
  <si>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</si>
  <si>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</si>
  <si>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</si>
  <si>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</si>
  <si>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</si>
  <si>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</si>
  <si>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</si>
  <si>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</si>
  <si>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</si>
  <si>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</si>
  <si>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</si>
  <si>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</si>
  <si>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</si>
  <si>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</si>
  <si>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</si>
  <si>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</si>
  <si>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</si>
  <si>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</si>
  <si>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</si>
  <si>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</si>
  <si>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</si>
  <si>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</si>
  <si>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</si>
  <si>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</si>
  <si>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</si>
  <si>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</si>
  <si>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</si>
  <si>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</si>
  <si>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</si>
  <si>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</si>
  <si>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</si>
  <si>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</si>
  <si>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</si>
  <si>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</si>
  <si>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</si>
  <si>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</si>
  <si>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</si>
  <si>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</si>
  <si>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</si>
  <si>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</si>
  <si>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</si>
  <si>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</si>
  <si>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</si>
  <si>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</si>
  <si>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</si>
  <si>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</si>
  <si>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</si>
  <si>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</si>
  <si>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</si>
  <si>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</si>
  <si>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</si>
  <si>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</si>
  <si>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</si>
  <si>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</si>
  <si>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</si>
  <si>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</si>
  <si>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</si>
  <si>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</si>
  <si>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</si>
  <si>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</si>
  <si>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</si>
  <si>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</si>
  <si>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</si>
  <si>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</si>
  <si>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</si>
  <si>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</si>
  <si>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</si>
  <si>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</si>
  <si>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</si>
  <si>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</si>
  <si>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</si>
  <si>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</si>
  <si>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</si>
  <si>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</si>
  <si>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</si>
  <si>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</si>
  <si>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</si>
  <si>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</si>
  <si>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</si>
  <si>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</si>
  <si>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</si>
  <si>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</si>
  <si>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</si>
  <si>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</si>
  <si>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</si>
  <si>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</si>
  <si>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</si>
  <si>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</si>
  <si>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</si>
  <si>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</si>
  <si>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</si>
  <si>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</si>
  <si>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</si>
  <si>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</si>
  <si>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</si>
  <si>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</si>
  <si>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</si>
  <si>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</si>
  <si>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</si>
  <si>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</si>
  <si>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</si>
  <si>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</si>
  <si>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</si>
  <si>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</si>
  <si>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</si>
  <si>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</si>
  <si>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</si>
  <si>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</si>
  <si>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</si>
  <si>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</si>
  <si>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</si>
  <si>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</si>
  <si>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</si>
  <si>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</si>
  <si>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</si>
  <si>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</si>
  <si>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</si>
  <si>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</si>
  <si>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</si>
  <si>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</si>
  <si>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</si>
  <si>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</si>
  <si>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</si>
  <si>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</si>
  <si>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</si>
  <si>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</si>
  <si>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</si>
  <si>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</si>
  <si>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</si>
  <si>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</si>
  <si>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</si>
  <si>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</si>
  <si>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</si>
  <si>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</si>
  <si>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</si>
  <si>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</si>
  <si>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</si>
  <si>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</si>
  <si>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</si>
  <si>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</si>
  <si>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</si>
  <si>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</si>
  <si>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</si>
  <si>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</si>
  <si>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</si>
  <si>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</si>
  <si>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</si>
  <si>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</si>
  <si>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</si>
  <si>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</si>
  <si>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</si>
  <si>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</si>
  <si>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</si>
  <si>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</si>
  <si>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</si>
  <si>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</si>
  <si>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</si>
  <si>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</si>
  <si>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</si>
  <si>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</si>
  <si>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</si>
  <si>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</si>
  <si>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</si>
  <si>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</si>
  <si>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</si>
  <si>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</si>
  <si>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</si>
  <si>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</si>
  <si>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</si>
  <si>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</si>
  <si>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</si>
  <si>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</si>
  <si>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</si>
  <si>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</si>
  <si>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</si>
  <si>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</si>
  <si>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</si>
  <si>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</si>
  <si>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</si>
  <si>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</si>
  <si>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</si>
  <si>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</si>
  <si>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</si>
  <si>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</si>
  <si>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</si>
  <si>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</si>
  <si>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</si>
  <si>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</si>
  <si>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</si>
  <si>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</si>
  <si>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</si>
  <si>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</si>
  <si>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</si>
  <si>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</si>
  <si>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</si>
  <si>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</si>
  <si>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</si>
  <si>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</si>
  <si>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</si>
  <si>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</si>
  <si>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</si>
  <si>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</si>
  <si>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</si>
  <si>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</si>
  <si>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</si>
  <si>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</si>
  <si>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</si>
  <si>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</si>
  <si>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</si>
  <si>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</si>
  <si>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</si>
  <si>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</si>
  <si>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</si>
  <si>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</si>
  <si>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</si>
  <si>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</si>
  <si>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</si>
  <si>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</si>
  <si>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</si>
  <si>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</si>
  <si>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</si>
  <si>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</si>
  <si>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</si>
  <si>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</si>
  <si>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</si>
  <si>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</si>
  <si>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</si>
  <si>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</si>
  <si>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</si>
  <si>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</si>
  <si>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</si>
  <si>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</si>
  <si>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</si>
  <si>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</si>
  <si>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</si>
  <si>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</si>
  <si>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</si>
  <si>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</si>
  <si>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</si>
  <si>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</si>
  <si>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</si>
  <si>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</si>
  <si>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</si>
  <si>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</si>
  <si>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</si>
  <si>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</si>
  <si>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</si>
  <si>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</si>
  <si>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</si>
  <si>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</si>
  <si>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</si>
  <si>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</si>
  <si>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</si>
  <si>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</si>
  <si>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</si>
  <si>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</si>
  <si>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</si>
  <si>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</si>
  <si>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</si>
  <si>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</si>
  <si>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</si>
  <si>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</si>
  <si>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</si>
  <si>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</si>
  <si>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</si>
  <si>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</si>
  <si>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</si>
  <si>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</si>
  <si>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</si>
  <si>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</si>
  <si>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</si>
  <si>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</si>
  <si>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</si>
  <si>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</si>
  <si>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</si>
  <si>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</si>
  <si>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</si>
  <si>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</si>
  <si>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</si>
  <si>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</si>
  <si>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</si>
  <si>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</si>
  <si>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</si>
  <si>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</si>
  <si>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</si>
  <si>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</si>
  <si>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</si>
  <si>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</si>
  <si>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</si>
  <si>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</si>
  <si>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</si>
  <si>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</si>
  <si>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</si>
  <si>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</si>
  <si>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</si>
  <si>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</si>
  <si>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</si>
  <si>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</si>
  <si>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</si>
  <si>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</si>
  <si>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</si>
  <si>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</si>
  <si>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</si>
  <si>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</si>
  <si>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</si>
  <si>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</si>
  <si>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</si>
  <si>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</si>
  <si>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</si>
  <si>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</si>
  <si>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</si>
  <si>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</si>
  <si>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</si>
  <si>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</si>
  <si>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</si>
  <si>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</si>
  <si>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</si>
  <si>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</si>
  <si>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</si>
  <si>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</si>
  <si>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</si>
  <si>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</si>
  <si>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</si>
  <si>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</si>
  <si>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</si>
  <si>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</si>
  <si>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</si>
  <si>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</si>
  <si>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</si>
  <si>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</si>
  <si>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</si>
  <si>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</si>
  <si>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</si>
  <si>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</si>
  <si>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</si>
  <si>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</si>
  <si>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</si>
  <si>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</si>
  <si>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</si>
  <si>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</si>
  <si>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</si>
  <si>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</si>
  <si>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</si>
  <si>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</si>
  <si>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</si>
  <si>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</si>
  <si>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</si>
  <si>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</si>
  <si>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</si>
  <si>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</si>
  <si>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</si>
  <si>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</si>
  <si>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</si>
  <si>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</si>
  <si>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</si>
  <si>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</si>
  <si>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</si>
  <si>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</si>
  <si>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</si>
  <si>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</si>
  <si>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</si>
  <si>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</si>
  <si>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</si>
  <si>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</si>
  <si>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</si>
  <si>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</si>
  <si>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</si>
  <si>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</si>
  <si>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</si>
  <si>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</si>
  <si>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</si>
  <si>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</si>
  <si>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</si>
  <si>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</si>
  <si>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</si>
  <si>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</si>
  <si>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</si>
  <si>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</si>
  <si>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</si>
  <si>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</si>
  <si>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</si>
  <si>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</si>
  <si>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</si>
  <si>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</si>
  <si>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</si>
  <si>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</si>
  <si>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</si>
  <si>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</si>
  <si>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</si>
  <si>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</si>
  <si>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</si>
  <si>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</si>
  <si>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</si>
  <si>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</si>
  <si>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</si>
  <si>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</si>
  <si>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</si>
  <si>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</si>
  <si>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</si>
  <si>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</si>
  <si>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</si>
  <si>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</si>
  <si>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</si>
  <si>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</si>
  <si>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</si>
  <si>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</si>
  <si>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</si>
  <si>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</si>
  <si>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</si>
  <si>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</si>
  <si>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</si>
  <si>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</si>
  <si>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</si>
  <si>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</si>
  <si>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</si>
  <si>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</si>
  <si>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</si>
  <si>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</si>
  <si>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</si>
  <si>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</si>
  <si>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</si>
  <si>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</si>
  <si>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</si>
  <si>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</si>
  <si>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</si>
  <si>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</si>
  <si>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</si>
  <si>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</si>
  <si>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</si>
  <si>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</si>
  <si>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</si>
  <si>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</si>
  <si>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</si>
  <si>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</si>
  <si>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</si>
  <si>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</si>
  <si>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</si>
  <si>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</si>
  <si>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</si>
  <si>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</si>
  <si>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</si>
  <si>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</si>
  <si>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</si>
  <si>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</si>
  <si>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</si>
  <si>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</si>
  <si>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</si>
  <si>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</si>
  <si>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</si>
  <si>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</si>
  <si>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</si>
  <si>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</si>
  <si>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</si>
  <si>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</si>
  <si>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</si>
  <si>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</si>
  <si>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</si>
  <si>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</si>
  <si>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</si>
  <si>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</si>
  <si>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</si>
  <si>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</si>
  <si>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</si>
  <si>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</si>
  <si>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</si>
  <si>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</si>
  <si>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</si>
  <si>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</si>
  <si>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</si>
  <si>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</si>
  <si>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</si>
  <si>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</si>
  <si>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</si>
  <si>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</si>
  <si>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</si>
  <si>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</si>
  <si>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</si>
  <si>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</si>
  <si>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</si>
  <si>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</si>
  <si>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</si>
  <si>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</si>
  <si>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</si>
  <si>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</si>
  <si>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</si>
  <si>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</si>
  <si>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</si>
  <si>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</si>
  <si>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</si>
  <si>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</si>
  <si>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</si>
  <si>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</si>
  <si>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</si>
  <si>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</si>
  <si>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</si>
  <si>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</si>
  <si>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</si>
  <si>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</si>
  <si>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</si>
  <si>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</si>
  <si>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</si>
  <si>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</si>
  <si>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</si>
  <si>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</si>
  <si>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</si>
  <si>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</si>
  <si>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</si>
  <si>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</si>
  <si>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</si>
  <si>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</si>
  <si>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</si>
  <si>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</si>
  <si>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</si>
  <si>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</si>
  <si>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</si>
  <si>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</si>
  <si>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</si>
  <si>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</si>
  <si>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</si>
  <si>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</si>
  <si>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</si>
  <si>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</si>
  <si>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</si>
  <si>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</si>
  <si>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</si>
  <si>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</si>
  <si>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</si>
  <si>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</si>
  <si>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</si>
  <si>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</si>
  <si>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</si>
  <si>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</si>
  <si>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</si>
  <si>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</si>
  <si>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</si>
  <si>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</si>
  <si>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</si>
  <si>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</si>
  <si>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</si>
  <si>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</si>
  <si>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</si>
  <si>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</si>
  <si>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</si>
  <si>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</si>
  <si>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</si>
  <si>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</si>
  <si>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</si>
  <si>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</si>
  <si>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</si>
  <si>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</si>
  <si>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</si>
  <si>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</si>
  <si>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</si>
  <si>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</si>
  <si>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</si>
  <si>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</si>
  <si>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</si>
  <si>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</si>
  <si>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</si>
  <si>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</si>
  <si>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</si>
  <si>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</si>
  <si>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</si>
  <si>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</si>
  <si>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</si>
  <si>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</si>
  <si>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</si>
  <si>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</si>
  <si>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</si>
  <si>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</si>
  <si>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</si>
  <si>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</si>
  <si>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</si>
  <si>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</si>
  <si>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</si>
  <si>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</si>
  <si>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</si>
  <si>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</si>
  <si>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</si>
  <si>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</si>
  <si>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</si>
  <si>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</si>
  <si>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</si>
  <si>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</si>
  <si>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</si>
  <si>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</si>
  <si>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</si>
  <si>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</si>
  <si>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</si>
  <si>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</si>
  <si>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</si>
  <si>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</si>
  <si>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</si>
  <si>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</si>
  <si>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</si>
  <si>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</si>
  <si>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</si>
  <si>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</si>
  <si>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</si>
  <si>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</si>
  <si>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</si>
  <si>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</si>
  <si>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</si>
  <si>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</si>
  <si>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</si>
  <si>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</si>
  <si>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</si>
  <si>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</si>
  <si>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</si>
  <si>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</si>
  <si>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</si>
  <si>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</si>
  <si>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</si>
  <si>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</si>
  <si>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</si>
  <si>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</si>
  <si>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</si>
  <si>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</si>
  <si>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</si>
  <si>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</si>
  <si>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</si>
  <si>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</si>
  <si>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</si>
  <si>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</si>
  <si>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</si>
  <si>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</si>
  <si>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</si>
  <si>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</si>
  <si>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</si>
  <si>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</si>
  <si>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</si>
  <si>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</si>
  <si>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</si>
  <si>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</si>
  <si>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</si>
  <si>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</si>
  <si>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</si>
  <si>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</si>
  <si>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</si>
  <si>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</si>
  <si>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</si>
  <si>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</si>
  <si>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</si>
  <si>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</si>
  <si>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</si>
  <si>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</si>
  <si>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</si>
  <si>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</si>
  <si>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</si>
  <si>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</si>
  <si>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</si>
  <si>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</si>
  <si>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</si>
  <si>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</si>
  <si>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</si>
  <si>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</si>
  <si>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</si>
  <si>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</si>
  <si>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</si>
  <si>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</si>
  <si>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</si>
  <si>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</si>
  <si>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</si>
  <si>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</si>
  <si>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</si>
  <si>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</si>
  <si>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</si>
  <si>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</si>
  <si>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</si>
  <si>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</si>
  <si>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</si>
  <si>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</si>
  <si>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</si>
  <si>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</si>
  <si>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</si>
  <si>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</si>
  <si>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</si>
  <si>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</si>
  <si>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</si>
  <si>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</si>
  <si>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</si>
  <si>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</si>
  <si>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</si>
  <si>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</si>
  <si>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</si>
  <si>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</si>
  <si>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</si>
  <si>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</si>
  <si>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</si>
  <si>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</si>
  <si>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</si>
  <si>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</si>
  <si>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</si>
  <si>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</si>
  <si>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</si>
  <si>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</si>
  <si>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</si>
  <si>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</si>
  <si>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</si>
  <si>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</si>
  <si>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</si>
  <si>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</si>
  <si>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</si>
  <si>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</si>
  <si>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</si>
  <si>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</si>
  <si>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</si>
  <si>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</si>
  <si>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</si>
  <si>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</si>
  <si>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</si>
  <si>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</si>
  <si>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</si>
  <si>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</si>
  <si>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</si>
  <si>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</si>
  <si>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</si>
  <si>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</si>
  <si>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</si>
  <si>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</si>
  <si>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</si>
  <si>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</si>
  <si>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</si>
  <si>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</si>
  <si>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</si>
  <si>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</si>
  <si>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</si>
  <si>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</si>
  <si>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</si>
  <si>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</si>
  <si>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</si>
  <si>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</si>
  <si>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</si>
  <si>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</si>
  <si>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</si>
  <si>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</si>
  <si>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</si>
  <si>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</si>
  <si>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</si>
  <si>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</si>
  <si>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</si>
  <si>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</si>
  <si>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</si>
  <si>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</si>
  <si>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</si>
  <si>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</si>
  <si>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</si>
  <si>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</si>
  <si>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</si>
  <si>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</si>
  <si>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</si>
  <si>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</si>
  <si>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</si>
  <si>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</si>
  <si>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</si>
  <si>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</si>
  <si>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</si>
  <si>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</si>
  <si>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</si>
  <si>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</si>
  <si>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</si>
  <si>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</si>
  <si>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</si>
  <si>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</si>
  <si>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</si>
  <si>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</si>
  <si>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</si>
  <si>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</si>
  <si>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</si>
  <si>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</si>
  <si>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</si>
  <si>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</si>
  <si>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</si>
  <si>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</si>
  <si>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</si>
  <si>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</si>
  <si>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</si>
  <si>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</si>
  <si>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</si>
  <si>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</si>
  <si>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</si>
  <si>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</si>
  <si>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</si>
  <si>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</si>
  <si>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</si>
  <si>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</si>
  <si>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</si>
  <si>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</si>
  <si>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</si>
  <si>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</si>
  <si>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</si>
  <si>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</si>
  <si>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</si>
  <si>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</si>
  <si>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</si>
  <si>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</si>
  <si>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</si>
  <si>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</si>
  <si>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</si>
  <si>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</si>
  <si>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</si>
  <si>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</si>
  <si>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</si>
  <si>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</si>
  <si>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</si>
  <si>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</si>
  <si>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</si>
  <si>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</si>
  <si>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</si>
  <si>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</si>
  <si>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</si>
  <si>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</si>
  <si>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</si>
  <si>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</si>
  <si>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</si>
  <si>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</si>
  <si>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</si>
  <si>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</si>
  <si>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</si>
  <si>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</si>
  <si>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</si>
  <si>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</si>
  <si>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</si>
  <si>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</si>
  <si>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</si>
  <si>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</si>
  <si>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</si>
  <si>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</si>
  <si>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</si>
  <si>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</si>
  <si>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</si>
  <si>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</si>
  <si>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</si>
  <si>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</si>
  <si>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</si>
  <si>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</si>
  <si>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</si>
  <si>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</si>
  <si>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</si>
  <si>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</si>
  <si>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</si>
  <si>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</si>
  <si>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</si>
  <si>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</si>
  <si>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</si>
  <si>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</si>
  <si>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</si>
  <si>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</si>
  <si>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</si>
  <si>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</si>
  <si>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</si>
  <si>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</si>
  <si>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</si>
  <si>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</si>
  <si>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</si>
  <si>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</si>
  <si>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</si>
  <si>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</si>
  <si>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</si>
  <si>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</si>
  <si>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</si>
  <si>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</si>
  <si>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</si>
  <si>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</si>
  <si>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</si>
  <si>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</si>
  <si>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</si>
  <si>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</si>
  <si>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</si>
  <si>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</si>
  <si>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</si>
  <si>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</si>
  <si>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</si>
  <si>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</si>
  <si>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</si>
  <si>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</si>
  <si>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</si>
  <si>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</si>
  <si>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</si>
  <si>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</si>
  <si>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</si>
  <si>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</si>
  <si>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</si>
  <si>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</si>
  <si>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</si>
  <si>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</si>
  <si>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</si>
  <si>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</si>
  <si>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</si>
  <si>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</si>
  <si>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</si>
  <si>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</si>
  <si>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</si>
  <si>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</si>
  <si>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</si>
  <si>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</si>
  <si>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</si>
  <si>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</si>
  <si>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</si>
  <si>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</si>
  <si>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</si>
  <si>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</si>
  <si>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</si>
  <si>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</si>
  <si>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</si>
  <si>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</si>
  <si>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</si>
  <si>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</si>
  <si>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</si>
  <si>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</si>
  <si>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</si>
  <si>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</si>
  <si>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</si>
  <si>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</si>
  <si>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</si>
  <si>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</si>
  <si>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</si>
  <si>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</si>
  <si>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</si>
  <si>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</si>
  <si>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</si>
  <si>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</si>
  <si>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</si>
  <si>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</si>
  <si>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</si>
  <si>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</si>
  <si>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</si>
  <si>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</si>
  <si>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</si>
  <si>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</si>
  <si>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</si>
  <si>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</si>
  <si>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</si>
  <si>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</si>
  <si>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</si>
  <si>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</si>
  <si>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</si>
  <si>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</si>
  <si>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</si>
  <si>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</si>
  <si>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</si>
  <si>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</si>
  <si>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</si>
  <si>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</si>
  <si>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</si>
  <si>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</si>
  <si>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</si>
  <si>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</si>
  <si>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</si>
  <si>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</si>
  <si>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</si>
  <si>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</si>
  <si>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</si>
  <si>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</si>
  <si>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</si>
  <si>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</si>
  <si>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</si>
  <si>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</si>
  <si>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</si>
  <si>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</si>
  <si>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</si>
  <si>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</si>
  <si>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</si>
  <si>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</si>
  <si>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</si>
  <si>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</si>
  <si>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</si>
  <si>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</si>
  <si>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</si>
  <si>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</si>
  <si>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</si>
  <si>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</si>
  <si>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</si>
  <si>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</si>
  <si>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</si>
  <si>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</si>
  <si>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</si>
  <si>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</si>
  <si>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</si>
  <si>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</si>
  <si>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</si>
  <si>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</si>
  <si>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</si>
  <si>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</si>
  <si>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</si>
  <si>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</si>
  <si>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</si>
  <si>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</si>
  <si>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</si>
  <si>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</si>
  <si>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</si>
  <si>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</si>
  <si>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</si>
  <si>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</si>
  <si>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</si>
  <si>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</si>
  <si>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</si>
  <si>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</si>
  <si>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</si>
  <si>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</si>
  <si>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</si>
  <si>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</si>
  <si>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</si>
  <si>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</si>
  <si>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</si>
  <si>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</si>
  <si>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</si>
  <si>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</si>
  <si>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</si>
  <si>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</si>
  <si>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</si>
  <si>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</si>
  <si>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</si>
  <si>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</si>
  <si>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</si>
  <si>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</si>
  <si>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</si>
  <si>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</si>
  <si>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</si>
  <si>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</si>
  <si>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</si>
  <si>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</si>
  <si>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</si>
  <si>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</si>
  <si>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</si>
  <si>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</si>
  <si>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</si>
  <si>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</si>
  <si>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</si>
  <si>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</si>
  <si>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</si>
  <si>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</si>
  <si>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</si>
  <si>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</si>
  <si>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</si>
  <si>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</si>
  <si>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</si>
  <si>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</si>
  <si>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</si>
  <si>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</si>
  <si>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</si>
  <si>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</si>
  <si>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</si>
  <si>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</si>
  <si>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</si>
  <si>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</si>
  <si>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</si>
  <si>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</si>
  <si>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</si>
  <si>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</si>
  <si>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</si>
  <si>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</si>
  <si>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</si>
  <si>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</si>
  <si>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</si>
  <si>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</si>
  <si>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</si>
  <si>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</si>
  <si>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</si>
  <si>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</si>
  <si>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</si>
  <si>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</si>
  <si>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</si>
  <si>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</si>
  <si>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</si>
  <si>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</si>
  <si>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</si>
  <si>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</si>
  <si>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</si>
  <si>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</si>
  <si>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</si>
  <si>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</si>
  <si>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</si>
  <si>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</si>
  <si>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</si>
  <si>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</si>
  <si>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</si>
  <si>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</si>
  <si>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</si>
  <si>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</si>
  <si>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</si>
  <si>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</si>
  <si>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</si>
  <si>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</si>
  <si>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</si>
  <si>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</si>
  <si>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</si>
  <si>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</si>
  <si>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</si>
  <si>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</si>
  <si>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</si>
  <si>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</si>
  <si>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</si>
  <si>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</si>
  <si>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</si>
  <si>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</si>
  <si>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</si>
  <si>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</si>
  <si>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</si>
  <si>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</si>
  <si>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</si>
  <si>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</si>
  <si>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</si>
  <si>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</si>
  <si>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</si>
  <si>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</si>
  <si>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</si>
  <si>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</si>
  <si>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</si>
  <si>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</si>
  <si>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</si>
  <si>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</si>
  <si>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</si>
  <si>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</si>
  <si>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</si>
  <si>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</si>
  <si>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</si>
  <si>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</si>
  <si>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</si>
  <si>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</si>
  <si>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</si>
  <si>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</si>
  <si>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</si>
  <si>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</si>
  <si>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</si>
  <si>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</si>
  <si>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</si>
  <si>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</si>
  <si>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</si>
  <si>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</si>
  <si>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</si>
  <si>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</si>
  <si>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</si>
  <si>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</si>
  <si>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</si>
  <si>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</si>
  <si>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</si>
  <si>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</si>
  <si>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</si>
  <si>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</si>
  <si>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</si>
  <si>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</si>
  <si>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</si>
  <si>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</si>
  <si>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</si>
  <si>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</si>
  <si>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</si>
  <si>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</si>
  <si>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</si>
  <si>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</si>
  <si>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</si>
  <si>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</si>
  <si>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</si>
  <si>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</si>
  <si>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</si>
  <si>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</si>
  <si>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</si>
  <si>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</si>
  <si>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</si>
  <si>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</si>
  <si>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</si>
  <si>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</si>
  <si>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</si>
  <si>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</si>
  <si>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</si>
  <si>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</si>
  <si>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</si>
  <si>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</si>
  <si>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</si>
  <si>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</si>
  <si>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</si>
  <si>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</si>
  <si>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</si>
  <si>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</si>
  <si>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</si>
  <si>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</si>
  <si>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</si>
  <si>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</si>
  <si>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</si>
  <si>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</si>
  <si>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</si>
  <si>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</si>
  <si>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</si>
  <si>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</si>
  <si>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</si>
  <si>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</si>
  <si>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</si>
  <si>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</si>
  <si>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</si>
  <si>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</si>
  <si>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</si>
  <si>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</si>
  <si>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</si>
  <si>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</si>
  <si>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</si>
  <si>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</si>
  <si>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</si>
  <si>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</si>
  <si>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</si>
  <si>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</si>
  <si>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</si>
  <si>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</si>
  <si>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</si>
  <si>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</si>
  <si>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</si>
  <si>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</si>
  <si>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</si>
  <si>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</si>
  <si>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</si>
  <si>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</si>
  <si>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</si>
  <si>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</si>
  <si>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</si>
  <si>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</si>
  <si>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</si>
  <si>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</si>
  <si>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</si>
  <si>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</si>
  <si>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</si>
  <si>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</si>
  <si>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</si>
  <si>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</si>
  <si>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</si>
  <si>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</si>
  <si>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</si>
  <si>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</si>
  <si>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</si>
  <si>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</si>
  <si>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</si>
  <si>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</si>
  <si>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</si>
  <si>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</si>
  <si>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</si>
  <si>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</si>
  <si>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</si>
  <si>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</si>
  <si>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</si>
  <si>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</si>
  <si>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</si>
  <si>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</si>
  <si>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</si>
  <si>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</si>
  <si>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</si>
  <si>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</si>
  <si>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</si>
  <si>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</si>
  <si>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</si>
  <si>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</si>
  <si>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</si>
  <si>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</si>
  <si>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</si>
  <si>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</si>
  <si>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</si>
  <si>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</si>
  <si>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</si>
  <si>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</si>
  <si>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</si>
  <si>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</si>
  <si>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</si>
  <si>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</si>
  <si>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</si>
  <si>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</si>
  <si>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</si>
  <si>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</si>
  <si>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</si>
  <si>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</si>
  <si>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</si>
  <si>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</si>
  <si>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</si>
  <si>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</si>
  <si>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</si>
  <si>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</si>
  <si>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</si>
  <si>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</si>
  <si>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</si>
  <si>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</si>
  <si>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</si>
  <si>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</si>
  <si>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</si>
  <si>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</si>
  <si>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</si>
  <si>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</si>
  <si>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</si>
  <si>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</si>
  <si>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</si>
  <si>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</si>
  <si>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</si>
  <si>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</si>
  <si>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</si>
  <si>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</si>
  <si>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</si>
  <si>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</si>
  <si>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</si>
  <si>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</si>
  <si>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</si>
  <si>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</si>
  <si>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</si>
  <si>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</si>
  <si>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</si>
  <si>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</si>
  <si>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</si>
  <si>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</si>
  <si>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</si>
  <si>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</si>
  <si>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</si>
  <si>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</si>
  <si>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</si>
  <si>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</si>
  <si>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</si>
  <si>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</si>
  <si>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</si>
  <si>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</si>
  <si>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</si>
  <si>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</si>
  <si>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</si>
  <si>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</si>
  <si>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</si>
  <si>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</si>
  <si>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</si>
  <si>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</si>
  <si>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</si>
  <si>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</si>
  <si>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</si>
  <si>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</si>
  <si>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</si>
  <si>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</si>
  <si>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</si>
  <si>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</si>
  <si>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</si>
  <si>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</si>
  <si>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</si>
  <si>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</si>
  <si>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</si>
  <si>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</si>
  <si>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</si>
  <si>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</si>
  <si>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</si>
  <si>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</si>
  <si>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</si>
  <si>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</si>
  <si>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</si>
  <si>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</si>
  <si>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</si>
  <si>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</si>
  <si>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</si>
  <si>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</si>
  <si>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</si>
  <si>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</si>
  <si>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</si>
  <si>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</si>
  <si>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</si>
  <si>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</si>
  <si>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</si>
  <si>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</si>
  <si>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</si>
  <si>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</si>
  <si>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</si>
  <si>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</si>
  <si>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</si>
  <si>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</si>
  <si>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</si>
  <si>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</si>
  <si>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</si>
  <si>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</si>
  <si>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</si>
  <si>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</si>
  <si>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</si>
  <si>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</si>
  <si>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</si>
  <si>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</si>
  <si>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</si>
  <si>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</si>
  <si>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</si>
  <si>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</si>
  <si>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</si>
  <si>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</si>
  <si>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</si>
  <si>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</si>
  <si>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</si>
  <si>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</si>
  <si>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</si>
  <si>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</si>
  <si>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</si>
  <si>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</si>
  <si>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</si>
  <si>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</si>
  <si>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</si>
  <si>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</si>
  <si>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</si>
  <si>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</si>
  <si>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</si>
  <si>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</si>
  <si>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</si>
  <si>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</si>
  <si>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</si>
  <si>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</si>
  <si>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</si>
  <si>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</si>
  <si>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</si>
  <si>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</si>
  <si>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</si>
  <si>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</si>
  <si>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</si>
  <si>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</si>
  <si>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</si>
  <si>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</si>
  <si>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</si>
  <si>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</si>
  <si>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</si>
  <si>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</si>
  <si>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</si>
  <si>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</si>
  <si>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</si>
  <si>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</si>
  <si>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</si>
  <si>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</si>
  <si>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</si>
  <si>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</si>
  <si>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</si>
  <si>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</si>
  <si>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</si>
  <si>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</si>
  <si>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</si>
  <si>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</si>
  <si>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</si>
  <si>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</si>
  <si>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</si>
  <si>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</si>
  <si>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</si>
  <si>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</si>
  <si>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</si>
  <si>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</si>
  <si>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</si>
  <si>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</si>
  <si>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</si>
  <si>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</si>
  <si>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</si>
  <si>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</si>
  <si>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</si>
  <si>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</si>
  <si>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</si>
  <si>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</si>
  <si>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</si>
  <si>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</si>
  <si>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</si>
  <si>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</si>
  <si>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</si>
  <si>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</si>
  <si>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</si>
  <si>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</si>
  <si>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</si>
  <si>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</si>
  <si>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</si>
  <si>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</si>
  <si>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</si>
  <si>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</si>
  <si>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</si>
  <si>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</si>
  <si>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</si>
  <si>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</si>
  <si>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</si>
  <si>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</si>
  <si>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</si>
  <si>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</si>
  <si>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</si>
  <si>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</si>
  <si>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</si>
  <si>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</si>
  <si>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</si>
  <si>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</si>
  <si>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</si>
  <si>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</si>
  <si>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</si>
  <si>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</si>
  <si>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</si>
  <si>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</si>
  <si>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</si>
  <si>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</si>
  <si>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</si>
  <si>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</si>
  <si>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</si>
  <si>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</si>
  <si>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</si>
  <si>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</si>
  <si>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</si>
  <si>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</si>
  <si>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</si>
  <si>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</si>
  <si>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</si>
  <si>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</si>
  <si>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</si>
  <si>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</si>
  <si>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</si>
  <si>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</si>
  <si>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</si>
  <si>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</si>
  <si>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</si>
  <si>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</si>
  <si>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</si>
  <si>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</si>
  <si>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</si>
  <si>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</si>
  <si>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</si>
  <si>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</si>
  <si>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</si>
  <si>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</si>
  <si>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</si>
  <si>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</si>
  <si>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</si>
  <si>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</si>
  <si>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</si>
  <si>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</si>
  <si>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</si>
  <si>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</si>
  <si>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</si>
  <si>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</si>
  <si>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</si>
  <si>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</si>
  <si>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</si>
  <si>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</si>
  <si>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</si>
  <si>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</si>
  <si>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</si>
  <si>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</si>
  <si>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</si>
  <si>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</si>
  <si>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</si>
  <si>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</si>
  <si>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</si>
  <si>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</si>
  <si>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</si>
  <si>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</si>
  <si>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</si>
  <si>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</si>
  <si>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</si>
  <si>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</si>
  <si>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</si>
  <si>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</si>
  <si>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</si>
  <si>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</si>
  <si>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</si>
  <si>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</si>
  <si>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</si>
  <si>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</si>
  <si>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</si>
  <si>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</si>
  <si>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</si>
  <si>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</si>
  <si>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</si>
  <si>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</si>
  <si>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</si>
  <si>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</si>
  <si>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</si>
  <si>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</si>
  <si>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</si>
  <si>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</si>
  <si>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</si>
  <si>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</si>
  <si>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</si>
  <si>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</si>
  <si>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</si>
  <si>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</si>
  <si>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</si>
  <si>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</si>
  <si>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</si>
  <si>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</si>
  <si>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</si>
  <si>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</si>
  <si>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</si>
  <si>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</si>
  <si>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</si>
  <si>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</si>
  <si>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</si>
  <si>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</si>
  <si>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</si>
  <si>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</si>
  <si>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</si>
  <si>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</si>
  <si>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</si>
  <si>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</si>
  <si>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</si>
  <si>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</si>
  <si>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</si>
  <si>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</si>
  <si>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</si>
  <si>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</si>
  <si>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</si>
  <si>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</si>
  <si>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</si>
  <si>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</si>
  <si>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</si>
  <si>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</si>
  <si>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</si>
  <si>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</si>
  <si>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</si>
  <si>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</si>
  <si>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</si>
  <si>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</si>
  <si>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</si>
  <si>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</si>
  <si>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</si>
  <si>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</si>
  <si>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</si>
  <si>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</si>
  <si>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</si>
  <si>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</si>
  <si>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</si>
  <si>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</si>
  <si>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</si>
  <si>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</si>
  <si>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</si>
  <si>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</si>
  <si>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</si>
  <si>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</si>
  <si>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</si>
  <si>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</si>
  <si>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</si>
  <si>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</si>
  <si>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</si>
  <si>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</si>
  <si>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</si>
  <si>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</si>
  <si>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</si>
  <si>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</si>
  <si>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</si>
  <si>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</si>
  <si>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</si>
  <si>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</si>
  <si>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</si>
  <si>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</si>
  <si>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</si>
  <si>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</si>
  <si>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</si>
  <si>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</si>
  <si>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</si>
  <si>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</si>
  <si>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</si>
  <si>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</si>
  <si>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</si>
  <si>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</si>
  <si>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</si>
  <si>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</si>
  <si>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</si>
  <si>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</si>
  <si>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</si>
  <si>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</si>
  <si>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</si>
  <si>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</si>
  <si>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</si>
  <si>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</si>
  <si>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</si>
  <si>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</si>
  <si>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</si>
  <si>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</si>
  <si>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</si>
  <si>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</si>
  <si>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</si>
  <si>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</si>
  <si>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</si>
  <si>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</si>
  <si>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</si>
  <si>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</si>
  <si>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</si>
  <si>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</si>
  <si>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</si>
  <si>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</si>
  <si>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</si>
  <si>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</si>
  <si>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</si>
  <si>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</si>
  <si>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</si>
  <si>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</si>
  <si>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</si>
  <si>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</si>
  <si>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</si>
  <si>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</si>
  <si>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</si>
  <si>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</si>
  <si>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</si>
  <si>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</si>
  <si>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</si>
  <si>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</si>
  <si>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</si>
  <si>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</si>
  <si>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</si>
  <si>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</si>
  <si>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</si>
  <si>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</si>
  <si>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</si>
  <si>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</si>
  <si>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</si>
  <si>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</si>
  <si>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</si>
  <si>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</si>
  <si>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</si>
  <si>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</si>
  <si>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</si>
  <si>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</si>
  <si>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</si>
  <si>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</si>
  <si>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</si>
  <si>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</si>
  <si>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</si>
  <si>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</si>
  <si>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</si>
  <si>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</si>
  <si>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</si>
  <si>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</si>
  <si>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</si>
  <si>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</si>
  <si>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</si>
  <si>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</si>
  <si>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</si>
  <si>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</si>
  <si>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</si>
  <si>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</si>
  <si>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</si>
  <si>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</si>
  <si>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</si>
  <si>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</si>
  <si>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</si>
  <si>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</si>
  <si>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</si>
  <si>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</si>
  <si>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</si>
  <si>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</si>
  <si>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</si>
  <si>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</si>
  <si>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</si>
  <si>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</si>
  <si>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</si>
  <si>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</si>
  <si>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</si>
  <si>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</si>
  <si>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</si>
  <si>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</si>
  <si>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</si>
  <si>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</si>
  <si>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</si>
  <si>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</si>
  <si>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</si>
  <si>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</si>
  <si>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</si>
  <si>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</si>
  <si>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</si>
  <si>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</si>
  <si>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</si>
  <si>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</si>
  <si>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</si>
  <si>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</si>
  <si>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</si>
  <si>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</si>
  <si>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</si>
  <si>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</si>
  <si>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</si>
  <si>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</si>
  <si>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</si>
  <si>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</si>
  <si>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</si>
  <si>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</si>
  <si>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</si>
  <si>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</si>
  <si>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</si>
  <si>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</si>
  <si>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</si>
  <si>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</si>
  <si>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</si>
  <si>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</si>
  <si>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</si>
  <si>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</si>
  <si>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</si>
  <si>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</si>
  <si>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</si>
  <si>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</si>
  <si>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</si>
  <si>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</si>
  <si>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</si>
  <si>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</si>
  <si>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</si>
  <si>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</si>
  <si>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</si>
  <si>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</si>
  <si>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</si>
  <si>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</si>
  <si>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</si>
  <si>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</si>
  <si>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</si>
  <si>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</si>
  <si>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</si>
  <si>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</si>
  <si>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</si>
  <si>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</si>
  <si>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</si>
  <si>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</si>
  <si>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</si>
  <si>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</si>
  <si>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</si>
  <si>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</si>
  <si>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</si>
  <si>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</si>
  <si>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</si>
  <si>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</si>
  <si>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</si>
  <si>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</si>
  <si>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</si>
  <si>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</si>
  <si>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</si>
  <si>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</si>
  <si>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</si>
  <si>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</si>
  <si>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</si>
  <si>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</si>
  <si>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</si>
  <si>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</si>
  <si>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</si>
  <si>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</si>
  <si>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</si>
  <si>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</si>
  <si>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</si>
  <si>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</si>
  <si>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</si>
  <si>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</si>
  <si>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</si>
  <si>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</si>
  <si>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</si>
  <si>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</si>
  <si>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</si>
  <si>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</si>
  <si>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</si>
  <si>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</si>
  <si>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</si>
  <si>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</si>
  <si>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</si>
  <si>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</si>
  <si>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</si>
  <si>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</si>
  <si>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</si>
  <si>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</si>
  <si>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</si>
  <si>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</si>
  <si>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</si>
  <si>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</si>
  <si>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</si>
  <si>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</si>
  <si>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</si>
  <si>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</si>
  <si>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</si>
  <si>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</si>
  <si>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</si>
  <si>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</si>
  <si>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</si>
  <si>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</si>
  <si>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</si>
  <si>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</si>
  <si>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</si>
  <si>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</si>
  <si>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</si>
  <si>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</si>
  <si>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</si>
  <si>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</si>
  <si>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</si>
  <si>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</si>
  <si>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</si>
  <si>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</si>
  <si>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</si>
  <si>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</si>
  <si>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</si>
  <si>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</si>
  <si>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</si>
  <si>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</si>
  <si>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</si>
  <si>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</si>
  <si>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</si>
  <si>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</si>
  <si>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</si>
  <si>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</si>
  <si>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</si>
  <si>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</si>
  <si>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</si>
  <si>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</si>
  <si>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</si>
  <si>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</si>
  <si>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</si>
  <si>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</si>
  <si>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</si>
  <si>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</si>
  <si>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</si>
  <si>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</si>
  <si>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</si>
  <si>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</si>
  <si>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</si>
  <si>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</si>
  <si>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</si>
  <si>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</si>
  <si>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</si>
  <si>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</si>
  <si>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</si>
  <si>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</si>
  <si>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</si>
  <si>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</si>
  <si>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</si>
  <si>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</si>
  <si>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</si>
  <si>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</si>
  <si>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</si>
  <si>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</si>
  <si>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</si>
  <si>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</si>
  <si>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</si>
  <si>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</si>
  <si>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</si>
  <si>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</si>
  <si>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</si>
  <si>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</si>
  <si>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</si>
  <si>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</si>
  <si>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</si>
  <si>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</si>
  <si>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</si>
  <si>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</si>
  <si>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</si>
  <si>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</si>
  <si>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</si>
  <si>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</si>
  <si>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</si>
  <si>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</si>
  <si>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</si>
  <si>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</si>
  <si>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</si>
  <si>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</si>
  <si>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</si>
  <si>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</si>
  <si>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</si>
  <si>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</si>
  <si>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</si>
  <si>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</si>
  <si>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</si>
  <si>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</si>
  <si>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</si>
  <si>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</si>
  <si>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</si>
  <si>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</si>
  <si>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</si>
  <si>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</si>
  <si>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</si>
  <si>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</si>
  <si>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</si>
  <si>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</si>
  <si>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</si>
  <si>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</si>
  <si>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</si>
  <si>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</si>
  <si>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</si>
  <si>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</si>
  <si>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</si>
  <si>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</si>
  <si>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</si>
  <si>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</si>
  <si>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</si>
  <si>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</si>
  <si>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</si>
  <si>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</si>
  <si>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</si>
  <si>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</si>
  <si>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</si>
  <si>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</si>
  <si>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</si>
  <si>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</si>
  <si>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</si>
  <si>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</si>
  <si>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</si>
  <si>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</si>
  <si>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</si>
  <si>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</si>
  <si>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</si>
  <si>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</si>
  <si>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</si>
  <si>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</si>
  <si>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</si>
  <si>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</si>
  <si>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</si>
  <si>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</si>
  <si>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</si>
  <si>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</si>
  <si>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</si>
  <si>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</si>
  <si>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</si>
  <si>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</si>
  <si>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</si>
  <si>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</si>
  <si>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</si>
  <si>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</si>
  <si>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</si>
  <si>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</si>
  <si>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</si>
  <si>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</si>
  <si>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</si>
  <si>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</si>
  <si>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</si>
  <si>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</si>
  <si>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</si>
  <si>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</si>
  <si>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</si>
  <si>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</si>
  <si>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</si>
  <si>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</si>
  <si>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</si>
  <si>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</si>
  <si>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</si>
  <si>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</si>
  <si>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</si>
  <si>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</si>
  <si>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</si>
  <si>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</si>
  <si>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</si>
  <si>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</si>
  <si>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</si>
  <si>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</si>
  <si>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</si>
  <si>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</si>
  <si>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</si>
  <si>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</si>
  <si>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</si>
  <si>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</si>
  <si>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</si>
  <si>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</si>
  <si>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</si>
  <si>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</si>
  <si>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</si>
  <si>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</si>
  <si>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</si>
  <si>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</si>
  <si>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</si>
  <si>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</si>
  <si>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</si>
  <si>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</si>
  <si>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</si>
  <si>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</si>
  <si>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</si>
  <si>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</si>
  <si>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</si>
  <si>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</si>
  <si>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</si>
  <si>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</si>
  <si>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</si>
  <si>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</si>
  <si>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</si>
  <si>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</si>
  <si>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</si>
  <si>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</si>
  <si>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</si>
  <si>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</si>
  <si>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</si>
  <si>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</si>
  <si>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</si>
  <si>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</si>
  <si>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</si>
  <si>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</si>
  <si>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</si>
  <si>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</si>
  <si>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</si>
  <si>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</si>
  <si>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</si>
  <si>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</si>
  <si>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</si>
  <si>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</si>
  <si>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</si>
  <si>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</si>
  <si>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</si>
  <si>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</si>
  <si>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</si>
  <si>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</si>
  <si>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</si>
  <si>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</si>
  <si>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</si>
  <si>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</si>
  <si>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</si>
  <si>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</si>
  <si>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</si>
  <si>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</si>
  <si>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</si>
  <si>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</si>
  <si>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</si>
  <si>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</si>
  <si>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</si>
  <si>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</si>
  <si>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</si>
  <si>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</si>
  <si>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</si>
  <si>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</si>
  <si>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</si>
  <si>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</si>
  <si>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</si>
  <si>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</si>
  <si>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</si>
  <si>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</si>
  <si>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</si>
  <si>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</si>
  <si>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</si>
  <si>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</si>
  <si>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</si>
  <si>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</si>
  <si>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</si>
  <si>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</si>
  <si>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</si>
  <si>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</si>
  <si>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</si>
  <si>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</si>
  <si>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</si>
  <si>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</si>
  <si>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</si>
  <si>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</si>
  <si>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</si>
  <si>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</si>
  <si>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</si>
  <si>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</si>
  <si>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</si>
  <si>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</si>
  <si>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</si>
  <si>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</si>
  <si>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</si>
  <si>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</si>
  <si>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</si>
  <si>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</si>
  <si>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</si>
  <si>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</si>
  <si>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</si>
  <si>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</si>
  <si>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</si>
  <si>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</si>
  <si>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</si>
  <si>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</si>
  <si>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</si>
  <si>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</si>
  <si>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</si>
  <si>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</si>
  <si>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</si>
  <si>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</si>
  <si>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</si>
  <si>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</si>
  <si>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</si>
  <si>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</si>
  <si>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</si>
  <si>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</si>
  <si>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</si>
  <si>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</si>
  <si>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</si>
  <si>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</si>
  <si>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</si>
  <si>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</si>
  <si>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</si>
  <si>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</si>
  <si>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</si>
  <si>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</si>
  <si>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</si>
  <si>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</si>
  <si>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</si>
  <si>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</si>
  <si>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</si>
  <si>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</si>
  <si>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</si>
  <si>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</si>
  <si>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</si>
  <si>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</si>
  <si>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</si>
  <si>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</si>
  <si>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</si>
  <si>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</si>
  <si>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</si>
  <si>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</si>
  <si>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</si>
  <si>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</si>
  <si>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</si>
  <si>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</si>
  <si>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</si>
  <si>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</si>
  <si>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</si>
  <si>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</si>
  <si>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</si>
  <si>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</si>
  <si>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</si>
  <si>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</si>
  <si>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</si>
  <si>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</si>
  <si>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</si>
  <si>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</si>
  <si>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</si>
  <si>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</si>
  <si>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</si>
  <si>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</si>
  <si>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</si>
  <si>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</si>
  <si>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</si>
  <si>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</si>
  <si>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</si>
  <si>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</si>
  <si>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</si>
  <si>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</si>
  <si>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</si>
  <si>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</si>
  <si>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</si>
  <si>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</si>
  <si>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</si>
  <si>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</si>
  <si>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</si>
  <si>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</si>
  <si>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</si>
  <si>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</si>
  <si>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</si>
  <si>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</si>
  <si>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</si>
  <si>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</si>
  <si>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</si>
  <si>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</si>
  <si>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</si>
  <si>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</si>
  <si>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</si>
  <si>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</si>
  <si>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</si>
  <si>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</si>
  <si>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</si>
  <si>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</si>
  <si>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</si>
  <si>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</si>
  <si>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</si>
  <si>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</si>
  <si>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</si>
  <si>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</si>
  <si>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</si>
  <si>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</si>
  <si>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</si>
  <si>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</si>
  <si>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</si>
  <si>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</si>
  <si>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</si>
  <si>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</si>
  <si>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</si>
  <si>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</si>
  <si>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</si>
  <si>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</si>
  <si>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</si>
  <si>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</si>
  <si>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</si>
  <si>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</si>
  <si>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</si>
  <si>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</si>
  <si>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</si>
  <si>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</si>
  <si>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</si>
  <si>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</si>
  <si>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</si>
  <si>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</si>
  <si>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</si>
  <si>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</si>
  <si>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</si>
  <si>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</si>
  <si>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</si>
  <si>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</si>
  <si>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</si>
  <si>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</si>
  <si>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</si>
  <si>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</si>
  <si>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</si>
  <si>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</si>
  <si>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</si>
  <si>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</si>
  <si>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</si>
  <si>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</si>
  <si>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</si>
  <si>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</si>
  <si>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</si>
  <si>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</si>
  <si>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</si>
  <si>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</si>
  <si>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</si>
  <si>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</si>
  <si>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</si>
  <si>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</si>
  <si>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</si>
  <si>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</si>
  <si>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</si>
  <si>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</si>
  <si>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</si>
  <si>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</si>
  <si>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</si>
  <si>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</si>
  <si>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</si>
  <si>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</si>
  <si>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</si>
  <si>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</si>
  <si>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</si>
  <si>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</si>
  <si>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</si>
  <si>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</si>
  <si>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</si>
  <si>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</si>
  <si>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</si>
  <si>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</si>
  <si>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</si>
  <si>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</si>
  <si>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</si>
  <si>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</si>
  <si>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</si>
  <si>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</si>
  <si>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</si>
  <si>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</si>
  <si>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</si>
  <si>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</si>
  <si>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</si>
  <si>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</si>
  <si>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</si>
  <si>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</si>
  <si>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</si>
  <si>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</si>
  <si>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</si>
  <si>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</si>
  <si>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</si>
  <si>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</si>
  <si>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</si>
  <si>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</si>
  <si>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</si>
  <si>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</si>
  <si>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</si>
  <si>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</si>
  <si>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</si>
  <si>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</si>
  <si>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</si>
  <si>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</si>
  <si>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</si>
  <si>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</si>
  <si>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</si>
  <si>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</si>
  <si>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</si>
  <si>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</si>
  <si>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</si>
  <si>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</si>
  <si>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</si>
  <si>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</si>
  <si>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</si>
  <si>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</si>
  <si>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</si>
  <si>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</si>
  <si>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</si>
  <si>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</si>
  <si>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</si>
  <si>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</si>
  <si>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</si>
  <si>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</si>
  <si>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</si>
  <si>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</si>
  <si>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</si>
  <si>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</si>
  <si>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</si>
  <si>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</si>
  <si>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</si>
  <si>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</si>
  <si>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</si>
  <si>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</si>
  <si>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</si>
  <si>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</si>
  <si>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</si>
  <si>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</si>
  <si>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</si>
  <si>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</si>
  <si>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</si>
  <si>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</si>
  <si>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</si>
  <si>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</si>
  <si>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</si>
  <si>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</si>
  <si>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</si>
  <si>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</si>
  <si>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</si>
  <si>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</si>
  <si>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</si>
  <si>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</si>
  <si>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</si>
  <si>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</si>
  <si>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</si>
  <si>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</si>
  <si>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</si>
  <si>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</si>
  <si>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</si>
  <si>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</si>
  <si>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</si>
  <si>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</si>
  <si>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</si>
  <si>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</si>
  <si>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</si>
  <si>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</si>
  <si>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</si>
  <si>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</si>
  <si>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</si>
  <si>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</si>
  <si>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</si>
  <si>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</si>
  <si>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</si>
  <si>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</si>
  <si>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</si>
  <si>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</si>
  <si>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</si>
  <si>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</si>
  <si>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</si>
  <si>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</si>
  <si>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</si>
  <si>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</si>
  <si>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</si>
  <si>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</si>
  <si>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</si>
  <si>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</si>
  <si>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</si>
  <si>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</si>
  <si>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</si>
  <si>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</si>
  <si>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</si>
  <si>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</si>
  <si>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</si>
  <si>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</si>
  <si>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</si>
  <si>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</si>
  <si>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</si>
  <si>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</si>
  <si>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</si>
  <si>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</si>
  <si>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</si>
  <si>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</si>
  <si>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</si>
  <si>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</si>
  <si>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</si>
  <si>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</si>
  <si>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</si>
  <si>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</si>
  <si>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</si>
  <si>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</si>
  <si>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</si>
  <si>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</si>
  <si>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</si>
  <si>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</si>
  <si>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</si>
  <si>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</si>
  <si>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</si>
  <si>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</si>
  <si>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</si>
  <si>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</si>
  <si>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</si>
  <si>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</si>
  <si>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</si>
  <si>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</si>
  <si>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</si>
  <si>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</si>
  <si>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</si>
  <si>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</si>
  <si>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</si>
  <si>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</si>
  <si>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</si>
  <si>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</si>
  <si>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</si>
  <si>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</si>
  <si>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</si>
  <si>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</si>
  <si>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</si>
  <si>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</si>
  <si>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</si>
  <si>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</si>
  <si>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</si>
  <si>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</si>
  <si>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</si>
  <si>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</si>
  <si>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</si>
  <si>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</si>
  <si>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</si>
  <si>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</si>
  <si>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</si>
  <si>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</si>
  <si>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</si>
  <si>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</si>
  <si>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</si>
  <si>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</si>
  <si>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</si>
  <si>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</si>
  <si>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</si>
  <si>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</si>
  <si>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</si>
  <si>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</si>
  <si>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</si>
  <si>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</si>
  <si>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</si>
  <si>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</si>
  <si>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</si>
  <si>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</si>
  <si>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</si>
  <si>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</si>
  <si>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</si>
  <si>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</si>
  <si>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</si>
  <si>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</si>
  <si>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</si>
  <si>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</si>
  <si>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</si>
  <si>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</si>
  <si>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</si>
  <si>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</si>
  <si>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</si>
  <si>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</si>
  <si>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</si>
  <si>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</si>
  <si>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</si>
  <si>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</si>
  <si>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</si>
  <si>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</si>
  <si>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</si>
  <si>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</si>
  <si>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</si>
  <si>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</si>
  <si>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</si>
  <si>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</si>
  <si>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</si>
  <si>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</si>
  <si>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</si>
  <si>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</si>
  <si>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</si>
  <si>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</si>
  <si>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</si>
  <si>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</si>
  <si>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</si>
  <si>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</si>
  <si>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</si>
  <si>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</si>
  <si>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</si>
  <si>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</si>
  <si>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</si>
  <si>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</si>
  <si>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</si>
  <si>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</si>
  <si>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</si>
  <si>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</si>
  <si>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</si>
  <si>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</si>
  <si>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</si>
  <si>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</si>
  <si>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</si>
  <si>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</si>
  <si>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</si>
  <si>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</si>
  <si>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</si>
  <si>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</si>
  <si>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</si>
  <si>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</si>
  <si>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</si>
  <si>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</si>
  <si>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</si>
  <si>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</si>
  <si>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</si>
  <si>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</si>
  <si>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</si>
  <si>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</si>
  <si>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</si>
  <si>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</si>
  <si>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</si>
  <si>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</si>
  <si>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</si>
  <si>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</si>
  <si>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</si>
  <si>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</si>
  <si>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</si>
  <si>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</si>
  <si>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</si>
  <si>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</si>
  <si>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</si>
  <si>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</si>
  <si>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</si>
  <si>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</si>
  <si>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</si>
  <si>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</si>
  <si>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</si>
  <si>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</si>
  <si>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</si>
  <si>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</si>
  <si>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</si>
  <si>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</si>
  <si>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</si>
  <si>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</si>
  <si>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</si>
  <si>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</si>
  <si>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</si>
  <si>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</si>
  <si>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</si>
  <si>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</si>
  <si>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</si>
  <si>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</si>
  <si>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</si>
  <si>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</si>
  <si>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</si>
  <si>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</si>
  <si>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</si>
  <si>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</si>
  <si>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</si>
  <si>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</si>
  <si>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</si>
  <si>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</si>
  <si>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</si>
  <si>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</si>
  <si>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</si>
  <si>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</si>
  <si>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</si>
  <si>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</si>
  <si>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</si>
  <si>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</si>
  <si>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</si>
  <si>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</si>
  <si>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</si>
  <si>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</si>
  <si>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</si>
  <si>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</si>
  <si>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</si>
  <si>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</si>
  <si>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</si>
  <si>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</si>
  <si>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</si>
  <si>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</si>
  <si>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</si>
  <si>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</si>
  <si>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</si>
  <si>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</si>
  <si>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</si>
  <si>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</si>
  <si>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</si>
  <si>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</si>
  <si>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</si>
  <si>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</si>
  <si>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</si>
  <si>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</si>
  <si>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</si>
  <si>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</si>
  <si>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</si>
  <si>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</si>
  <si>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</si>
  <si>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</si>
  <si>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</si>
  <si>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</si>
  <si>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</si>
  <si>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</si>
  <si>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</si>
  <si>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</si>
  <si>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</si>
  <si>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</si>
  <si>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</si>
  <si>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</si>
  <si>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</si>
  <si>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</si>
  <si>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</si>
  <si>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</si>
  <si>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</si>
  <si>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</si>
  <si>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</si>
  <si>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</si>
  <si>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</si>
  <si>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</si>
  <si>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</si>
  <si>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</si>
  <si>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</si>
  <si>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</si>
  <si>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</si>
  <si>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</si>
  <si>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</si>
  <si>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</si>
  <si>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</si>
  <si>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</si>
  <si>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</si>
  <si>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</si>
  <si>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</si>
  <si>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</si>
  <si>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</si>
  <si>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</si>
  <si>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</si>
  <si>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</si>
  <si>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</si>
  <si>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</si>
  <si>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</si>
  <si>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</si>
  <si>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</si>
  <si>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</si>
  <si>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</si>
  <si>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</si>
  <si>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</si>
  <si>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</si>
  <si>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</si>
  <si>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</si>
  <si>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</si>
  <si>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</si>
  <si>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</si>
  <si>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</si>
  <si>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</si>
  <si>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</si>
  <si>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</si>
  <si>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</si>
  <si>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</si>
  <si>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</si>
  <si>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</si>
  <si>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</si>
  <si>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</si>
  <si>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</si>
  <si>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</si>
  <si>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</si>
  <si>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</si>
  <si>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</si>
  <si>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</si>
  <si>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</si>
  <si>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</si>
  <si>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</si>
  <si>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</si>
  <si>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</si>
  <si>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</si>
  <si>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</si>
  <si>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</si>
  <si>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</si>
  <si>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</si>
  <si>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</si>
  <si>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</si>
  <si>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</si>
  <si>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</si>
  <si>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</si>
  <si>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</si>
  <si>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</si>
  <si>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</si>
  <si>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</si>
  <si>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</si>
  <si>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</si>
  <si>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</si>
  <si>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</si>
  <si>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</si>
  <si>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</si>
  <si>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</si>
  <si>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</si>
  <si>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</si>
  <si>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</si>
  <si>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</si>
  <si>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</si>
  <si>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</si>
  <si>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</si>
  <si>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</si>
  <si>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</si>
  <si>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</si>
  <si>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</si>
  <si>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</si>
  <si>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</si>
  <si>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</si>
  <si>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</si>
  <si>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</si>
  <si>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</si>
  <si>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</si>
  <si>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</si>
  <si>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</si>
  <si>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</si>
  <si>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</si>
  <si>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</si>
  <si>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</si>
  <si>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</si>
  <si>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</si>
  <si>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</si>
  <si>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</si>
  <si>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</si>
  <si>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</si>
  <si>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</si>
  <si>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</si>
  <si>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</si>
  <si>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</si>
  <si>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</si>
  <si>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</si>
  <si>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</si>
  <si>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</si>
  <si>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</si>
  <si>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</si>
  <si>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</si>
  <si>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</si>
  <si>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</si>
  <si>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</si>
  <si>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</si>
  <si>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</si>
  <si>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</si>
  <si>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</si>
  <si>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</si>
  <si>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</si>
  <si>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</si>
  <si>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</si>
  <si>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</si>
  <si>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</si>
  <si>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</si>
  <si>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</si>
  <si>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</si>
  <si>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</si>
  <si>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</si>
  <si>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</si>
  <si>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</si>
  <si>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</si>
  <si>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</si>
  <si>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</si>
  <si>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</si>
  <si>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</si>
  <si>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</si>
  <si>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</si>
  <si>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</si>
  <si>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</si>
  <si>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</si>
  <si>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</si>
  <si>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</si>
  <si>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</si>
  <si>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</si>
  <si>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</si>
  <si>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</si>
  <si>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</si>
  <si>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</si>
  <si>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</si>
  <si>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</si>
  <si>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</si>
  <si>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</si>
  <si>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</si>
  <si>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</si>
  <si>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</si>
  <si>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</si>
  <si>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</si>
  <si>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</si>
  <si>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</si>
  <si>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</si>
  <si>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</si>
  <si>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</si>
  <si>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</si>
  <si>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</si>
  <si>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</si>
  <si>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</si>
  <si>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</si>
  <si>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</si>
  <si>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</si>
  <si>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</si>
  <si>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</si>
  <si>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</si>
  <si>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</si>
  <si>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</si>
  <si>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</si>
  <si>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</si>
  <si>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</si>
  <si>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</si>
  <si>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</si>
  <si>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</si>
  <si>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</si>
  <si>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</si>
  <si>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</si>
  <si>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</si>
  <si>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</si>
  <si>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</si>
  <si>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</si>
  <si>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</si>
  <si>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</si>
  <si>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</si>
  <si>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</si>
  <si>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</si>
  <si>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</si>
  <si>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</si>
  <si>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</si>
  <si>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</si>
  <si>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</si>
  <si>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</si>
  <si>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</si>
  <si>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</si>
  <si>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</si>
  <si>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</si>
  <si>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</si>
  <si>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</si>
  <si>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</si>
  <si>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</si>
  <si>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</si>
  <si>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</si>
  <si>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</si>
  <si>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</si>
  <si>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</si>
  <si>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</si>
  <si>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</si>
  <si>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</si>
  <si>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</si>
  <si>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</si>
  <si>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</si>
  <si>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</si>
  <si>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</si>
  <si>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</si>
  <si>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</si>
  <si>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</si>
  <si>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</si>
  <si>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</si>
  <si>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</si>
  <si>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</si>
  <si>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</si>
  <si>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</si>
  <si>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</si>
  <si>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</si>
  <si>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</si>
  <si>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</si>
  <si>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</si>
  <si>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</si>
  <si>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</si>
  <si>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</si>
  <si>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</si>
  <si>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</si>
  <si>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</si>
  <si>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</si>
  <si>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</si>
  <si>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</si>
  <si>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</si>
  <si>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</si>
  <si>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</si>
  <si>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</si>
  <si>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</si>
  <si>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</si>
  <si>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</si>
  <si>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</si>
  <si>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</si>
  <si>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</si>
  <si>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</si>
  <si>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</si>
  <si>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</si>
  <si>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</si>
  <si>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</si>
  <si>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</si>
  <si>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</si>
  <si>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</si>
  <si>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</si>
  <si>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</si>
  <si>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</si>
  <si>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</si>
  <si>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</si>
  <si>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</si>
  <si>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</si>
  <si>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</si>
  <si>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</si>
  <si>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</si>
  <si>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</si>
  <si>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</si>
  <si>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</si>
  <si>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</si>
  <si>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</si>
  <si>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</si>
  <si>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</si>
  <si>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</si>
  <si>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</si>
  <si>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</si>
  <si>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</si>
  <si>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</si>
  <si>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</si>
  <si>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</si>
  <si>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</si>
  <si>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</si>
  <si>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</si>
  <si>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</si>
  <si>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</si>
  <si>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</si>
  <si>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</si>
  <si>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</si>
  <si>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</si>
  <si>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</si>
  <si>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</si>
  <si>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</si>
  <si>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</si>
  <si>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</si>
  <si>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</si>
  <si>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</si>
  <si>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</si>
  <si>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</si>
  <si>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</si>
  <si>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</si>
  <si>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</si>
  <si>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</si>
  <si>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</si>
  <si>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</si>
  <si>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</si>
  <si>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</si>
  <si>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</si>
  <si>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</si>
  <si>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</si>
  <si>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</si>
  <si>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</si>
  <si>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</si>
  <si>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</si>
  <si>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</si>
  <si>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</si>
  <si>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</si>
  <si>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</si>
  <si>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</si>
  <si>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</si>
  <si>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</si>
  <si>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</si>
  <si>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</si>
  <si>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</si>
  <si>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</si>
  <si>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</si>
  <si>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</si>
  <si>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</si>
  <si>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</si>
  <si>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</si>
  <si>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</si>
  <si>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</si>
  <si>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</si>
  <si>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</si>
  <si>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</si>
  <si>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</si>
  <si>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</si>
  <si>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</si>
  <si>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</si>
  <si>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</si>
  <si>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</si>
  <si>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</si>
  <si>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</si>
  <si>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</si>
  <si>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</si>
  <si>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</si>
  <si>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</si>
  <si>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</si>
  <si>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</si>
  <si>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</si>
  <si>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</si>
  <si>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</si>
  <si>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</si>
  <si>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</si>
  <si>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</si>
  <si>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</si>
  <si>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</si>
  <si>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</si>
  <si>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</si>
  <si>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</si>
  <si>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</si>
  <si>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</si>
  <si>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</si>
  <si>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</si>
  <si>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</si>
  <si>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</si>
  <si>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</si>
  <si>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</si>
  <si>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</si>
  <si>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</si>
  <si>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</si>
  <si>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</si>
  <si>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</si>
  <si>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</si>
  <si>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</si>
  <si>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</si>
  <si>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</si>
  <si>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</si>
  <si>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</si>
  <si>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</si>
  <si>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</si>
  <si>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</si>
  <si>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</si>
  <si>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</si>
  <si>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</si>
  <si>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</si>
  <si>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</si>
  <si>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</si>
  <si>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</si>
  <si>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</si>
  <si>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</si>
  <si>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</si>
  <si>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</si>
  <si>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</si>
  <si>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</si>
  <si>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</si>
  <si>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</si>
  <si>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</si>
  <si>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</si>
  <si>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</si>
  <si>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</si>
  <si>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</si>
  <si>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</si>
  <si>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</si>
  <si>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</si>
  <si>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</si>
  <si>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</si>
  <si>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</si>
  <si>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</si>
  <si>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</si>
  <si>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</si>
  <si>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</si>
  <si>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</si>
  <si>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</si>
  <si>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</si>
  <si>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</si>
  <si>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</si>
  <si>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</si>
  <si>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</si>
  <si>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</si>
  <si>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</si>
  <si>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</si>
  <si>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</si>
  <si>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</si>
  <si>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</si>
  <si>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</si>
  <si>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</si>
  <si>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</si>
  <si>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</si>
  <si>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</si>
  <si>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</si>
  <si>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</si>
  <si>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</si>
  <si>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</si>
  <si>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</si>
  <si>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</si>
  <si>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</si>
  <si>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</si>
  <si>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</si>
  <si>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</si>
  <si>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</si>
  <si>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</si>
  <si>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</si>
  <si>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</si>
  <si>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</si>
  <si>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</si>
  <si>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</si>
  <si>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</si>
  <si>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</si>
  <si>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</si>
  <si>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</si>
  <si>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</si>
  <si>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</si>
  <si>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</si>
  <si>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</si>
  <si>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</si>
  <si>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</si>
  <si>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</si>
  <si>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</si>
  <si>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</si>
  <si>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</si>
  <si>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</si>
  <si>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</si>
  <si>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</si>
  <si>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</si>
  <si>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</si>
  <si>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</si>
  <si>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</si>
  <si>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</si>
  <si>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</si>
  <si>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</si>
  <si>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</si>
  <si>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</si>
  <si>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</si>
  <si>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</si>
  <si>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</si>
  <si>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</si>
  <si>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</si>
  <si>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</si>
  <si>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</si>
  <si>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</si>
  <si>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</si>
  <si>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</si>
  <si>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</si>
  <si>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</si>
  <si>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</si>
  <si>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</si>
  <si>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</si>
  <si>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</si>
  <si>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</si>
  <si>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</si>
  <si>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</si>
  <si>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</si>
  <si>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</si>
  <si>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</si>
  <si>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</si>
  <si>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</si>
  <si>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</si>
  <si>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</si>
  <si>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</si>
  <si>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</si>
  <si>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</si>
  <si>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</si>
  <si>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</si>
  <si>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</si>
  <si>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</si>
  <si>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</si>
  <si>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</si>
  <si>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</si>
  <si>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</si>
  <si>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</si>
  <si>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</si>
  <si>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</si>
  <si>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</si>
  <si>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</si>
  <si>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</si>
  <si>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</si>
  <si>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</si>
  <si>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</si>
  <si>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</si>
  <si>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</si>
  <si>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</si>
  <si>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</si>
  <si>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</si>
  <si>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</si>
  <si>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</si>
  <si>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</si>
  <si>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</si>
  <si>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</si>
  <si>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</si>
  <si>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</si>
  <si>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</si>
  <si>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</si>
  <si>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</si>
  <si>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</si>
  <si>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</si>
  <si>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</si>
  <si>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</si>
  <si>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</si>
  <si>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</si>
  <si>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</si>
  <si>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</si>
  <si>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</si>
  <si>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</si>
  <si>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</si>
  <si>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</si>
  <si>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</si>
  <si>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</si>
  <si>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</si>
  <si>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</si>
  <si>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</si>
  <si>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</si>
  <si>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</si>
  <si>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</si>
  <si>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</si>
  <si>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</si>
  <si>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</si>
  <si>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</si>
  <si>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</si>
  <si>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</si>
  <si>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</si>
  <si>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</si>
  <si>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</si>
  <si>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</si>
  <si>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</si>
  <si>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</si>
  <si>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</si>
  <si>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</si>
  <si>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</si>
  <si>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</si>
  <si>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</si>
  <si>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</si>
  <si>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</si>
  <si>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</si>
  <si>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</si>
  <si>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</si>
  <si>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</si>
  <si>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</si>
  <si>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</si>
  <si>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</si>
  <si>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</si>
  <si>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</si>
  <si>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</si>
  <si>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</si>
  <si>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</si>
  <si>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</si>
  <si>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</si>
  <si>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</si>
  <si>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</si>
  <si>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</si>
  <si>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</si>
  <si>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</si>
  <si>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</si>
  <si>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</si>
  <si>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</si>
  <si>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</si>
  <si>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</si>
  <si>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</si>
  <si>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</si>
  <si>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</si>
  <si>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</si>
  <si>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</si>
  <si>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</si>
  <si>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</si>
  <si>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</si>
  <si>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</si>
  <si>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</si>
  <si>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</si>
  <si>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</si>
  <si>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</si>
  <si>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</si>
  <si>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</si>
  <si>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</si>
  <si>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</si>
  <si>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</si>
  <si>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</si>
  <si>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</si>
  <si>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</si>
  <si>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</si>
  <si>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</si>
  <si>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</si>
  <si>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</si>
  <si>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</si>
  <si>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</si>
  <si>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</si>
  <si>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</si>
  <si>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</si>
  <si>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</si>
  <si>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</si>
  <si>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</si>
  <si>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</si>
  <si>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</si>
  <si>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</si>
  <si>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</si>
  <si>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</si>
  <si>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</si>
  <si>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</si>
  <si>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</si>
  <si>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</si>
  <si>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</si>
  <si>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</si>
  <si>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</si>
  <si>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</si>
  <si>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</si>
  <si>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</si>
  <si>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</si>
  <si>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</si>
  <si>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</si>
  <si>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</si>
  <si>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</si>
  <si>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</si>
  <si>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</si>
  <si>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</si>
  <si>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</si>
  <si>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</si>
  <si>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</si>
  <si>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</si>
  <si>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</si>
  <si>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</si>
  <si>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</si>
  <si>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</si>
  <si>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</si>
  <si>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</si>
  <si>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</si>
  <si>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</si>
  <si>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</si>
  <si>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</si>
  <si>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</si>
  <si>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</si>
  <si>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</si>
  <si>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</si>
  <si>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</si>
  <si>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</si>
  <si>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</si>
  <si>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</si>
  <si>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</si>
  <si>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</si>
  <si>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</si>
  <si>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</si>
  <si>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</si>
  <si>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</si>
  <si>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</si>
  <si>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</si>
  <si>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</si>
  <si>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</si>
  <si>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</si>
  <si>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</si>
  <si>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</si>
  <si>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</si>
  <si>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</si>
  <si>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</si>
  <si>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</si>
  <si>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</si>
  <si>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</si>
  <si>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</si>
  <si>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</si>
  <si>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</si>
  <si>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</si>
  <si>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</si>
  <si>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</si>
  <si>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</si>
  <si>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</si>
  <si>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</si>
  <si>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</si>
  <si>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</si>
  <si>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</si>
  <si>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</si>
  <si>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</si>
  <si>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</si>
  <si>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</si>
  <si>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</si>
  <si>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</si>
  <si>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</si>
  <si>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</si>
  <si>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</si>
  <si>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</si>
  <si>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</si>
  <si>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</si>
  <si>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</si>
  <si>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</si>
  <si>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</si>
  <si>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</si>
  <si>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</si>
  <si>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</si>
  <si>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</si>
  <si>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</si>
  <si>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</si>
  <si>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</si>
  <si>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</si>
  <si>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</si>
  <si>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</si>
  <si>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</si>
  <si>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</si>
  <si>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</si>
  <si>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</si>
  <si>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</si>
  <si>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</si>
  <si>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</si>
  <si>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</si>
  <si>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</si>
  <si>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</si>
  <si>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</si>
  <si>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</si>
  <si>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</si>
  <si>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</si>
  <si>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</si>
  <si>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</si>
  <si>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</si>
  <si>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</si>
  <si>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</si>
  <si>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</si>
  <si>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</si>
  <si>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</si>
  <si>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</si>
  <si>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</si>
  <si>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</si>
  <si>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</si>
  <si>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</si>
  <si>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</si>
  <si>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</si>
  <si>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</si>
  <si>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</si>
  <si>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</si>
  <si>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</si>
  <si>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</si>
  <si>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</si>
  <si>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</si>
  <si>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</si>
  <si>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</si>
  <si>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</si>
  <si>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</si>
  <si>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</si>
  <si>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</si>
  <si>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</si>
  <si>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</si>
  <si>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</si>
  <si>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</si>
  <si>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</si>
  <si>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</si>
  <si>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</si>
  <si>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</si>
  <si>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</si>
  <si>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</si>
  <si>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</si>
  <si>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</si>
  <si>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</si>
  <si>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</si>
  <si>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</si>
  <si>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</si>
  <si>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</si>
  <si>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</si>
  <si>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</si>
  <si>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</si>
  <si>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</si>
  <si>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</si>
  <si>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</si>
  <si>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</si>
  <si>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</si>
  <si>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</si>
  <si>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</si>
  <si>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</si>
  <si>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</si>
  <si>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</si>
  <si>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</si>
  <si>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</si>
  <si>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</si>
  <si>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</si>
  <si>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</si>
  <si>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</si>
  <si>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</si>
  <si>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</si>
  <si>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</si>
  <si>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</si>
  <si>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</si>
  <si>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</si>
  <si>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</si>
  <si>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</si>
  <si>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</si>
  <si>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</si>
  <si>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</si>
  <si>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</si>
  <si>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</si>
  <si>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</si>
  <si>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</si>
  <si>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</si>
  <si>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</si>
  <si>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</si>
  <si>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</si>
  <si>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</si>
  <si>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</si>
  <si>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</si>
  <si>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</si>
  <si>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</si>
  <si>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</si>
  <si>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</si>
  <si>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</si>
  <si>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</si>
  <si>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</si>
  <si>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</si>
  <si>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</si>
  <si>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</si>
  <si>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</si>
  <si>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</si>
  <si>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</si>
  <si>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</si>
  <si>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</si>
  <si>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</si>
  <si>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</si>
  <si>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</si>
  <si>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</si>
  <si>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</si>
  <si>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</si>
  <si>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</si>
  <si>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</si>
  <si>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</si>
  <si>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</si>
  <si>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</si>
  <si>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</si>
  <si>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</si>
  <si>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</si>
  <si>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</si>
  <si>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</si>
  <si>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</si>
  <si>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</si>
  <si>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</si>
  <si>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</si>
  <si>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</si>
  <si>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</si>
  <si>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</si>
  <si>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</si>
  <si>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</si>
  <si>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</si>
  <si>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</si>
  <si>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</si>
  <si>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</si>
  <si>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</si>
  <si>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</si>
  <si>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</si>
  <si>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</si>
  <si>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</si>
  <si>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</si>
  <si>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</si>
  <si>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</si>
  <si>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</si>
  <si>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</si>
  <si>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</si>
  <si>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</si>
  <si>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</si>
  <si>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</si>
  <si>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</si>
  <si>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</si>
  <si>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</si>
  <si>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</si>
  <si>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</si>
  <si>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</si>
  <si>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</si>
  <si>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</si>
  <si>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</si>
  <si>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</si>
  <si>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</si>
  <si>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</si>
  <si>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</si>
  <si>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</si>
  <si>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</si>
  <si>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</si>
  <si>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</si>
  <si>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</si>
  <si>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</si>
  <si>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</si>
  <si>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</si>
  <si>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</si>
  <si>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</si>
  <si>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</si>
  <si>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</si>
  <si>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</si>
  <si>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</si>
  <si>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</si>
  <si>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</si>
  <si>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</si>
  <si>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</si>
  <si>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</si>
  <si>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</si>
  <si>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</si>
  <si>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</si>
  <si>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</si>
  <si>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</si>
  <si>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</si>
  <si>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</si>
  <si>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</si>
  <si>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</si>
  <si>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</si>
  <si>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</si>
  <si>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</si>
  <si>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</si>
  <si>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</si>
  <si>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</si>
  <si>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</si>
  <si>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</si>
  <si>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</si>
  <si>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</si>
  <si>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</si>
  <si>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</si>
  <si>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</si>
  <si>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</si>
  <si>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</si>
  <si>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</si>
  <si>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</si>
  <si>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</si>
  <si>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</si>
  <si>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</si>
  <si>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</si>
  <si>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</si>
  <si>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</si>
  <si>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</si>
  <si>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</si>
  <si>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</si>
  <si>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</si>
  <si>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</si>
  <si>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</si>
  <si>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</si>
  <si>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</si>
  <si>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</si>
  <si>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</si>
  <si>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</si>
  <si>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</si>
  <si>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</si>
  <si>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</si>
  <si>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</si>
  <si>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</si>
  <si>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</si>
  <si>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</si>
  <si>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</si>
  <si>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</si>
  <si>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</si>
  <si>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</si>
  <si>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</si>
  <si>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</si>
  <si>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</si>
  <si>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</si>
  <si>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</si>
  <si>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</si>
  <si>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</si>
  <si>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</si>
  <si>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</si>
  <si>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</si>
  <si>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</si>
  <si>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</si>
  <si>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</si>
  <si>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</si>
  <si>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</si>
  <si>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</si>
  <si>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</si>
  <si>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</si>
  <si>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</si>
  <si>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</si>
  <si>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</si>
  <si>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</si>
  <si>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</si>
  <si>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</si>
  <si>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</si>
  <si>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</si>
  <si>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</si>
  <si>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</si>
  <si>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</si>
  <si>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</si>
  <si>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</si>
  <si>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</si>
  <si>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</si>
  <si>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</si>
  <si>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</si>
  <si>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</si>
  <si>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</si>
  <si>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</si>
  <si>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</si>
  <si>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</si>
  <si>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</si>
  <si>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</si>
  <si>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</si>
  <si>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</si>
  <si>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</si>
  <si>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</si>
  <si>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</si>
  <si>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</si>
  <si>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</si>
  <si>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</si>
  <si>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</si>
  <si>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</si>
  <si>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</si>
  <si>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</si>
  <si>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</si>
  <si>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</si>
  <si>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</si>
  <si>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</si>
  <si>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</si>
  <si>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</si>
  <si>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</si>
  <si>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</si>
  <si>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</si>
  <si>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</si>
  <si>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</si>
  <si>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</si>
  <si>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</si>
  <si>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</si>
  <si>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</si>
  <si>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</si>
  <si>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</si>
  <si>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</si>
  <si>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</si>
  <si>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</si>
  <si>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</si>
  <si>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</si>
  <si>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</si>
  <si>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</si>
  <si>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</si>
  <si>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</si>
  <si>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</si>
  <si>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</si>
  <si>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</si>
  <si>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</si>
  <si>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</si>
  <si>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</si>
  <si>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</si>
  <si>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</si>
  <si>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</si>
  <si>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</si>
  <si>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</si>
  <si>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</si>
  <si>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</si>
  <si>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</si>
  <si>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</si>
  <si>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</si>
  <si>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</si>
  <si>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</si>
  <si>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</si>
  <si>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</si>
  <si>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</si>
  <si>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</si>
  <si>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</si>
  <si>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</si>
  <si>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</si>
  <si>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</si>
  <si>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</si>
  <si>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</si>
  <si>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</si>
  <si>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</si>
  <si>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</si>
  <si>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</si>
  <si>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</si>
  <si>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</si>
  <si>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</si>
  <si>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</si>
  <si>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</si>
  <si>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</si>
  <si>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</si>
  <si>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</si>
  <si>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</si>
  <si>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</si>
  <si>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</si>
  <si>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</si>
  <si>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</si>
  <si>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</si>
  <si>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</si>
  <si>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</si>
  <si>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</si>
  <si>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</si>
  <si>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</si>
  <si>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</si>
  <si>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</si>
  <si>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</si>
  <si>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</si>
  <si>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</si>
  <si>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</si>
  <si>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</si>
  <si>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</si>
  <si>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</si>
  <si>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</si>
  <si>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</si>
  <si>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</si>
  <si>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</si>
  <si>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</si>
  <si>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</si>
  <si>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</si>
  <si>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</si>
  <si>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</si>
  <si>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</si>
  <si>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</si>
  <si>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</si>
  <si>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</si>
  <si>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</si>
  <si>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</si>
  <si>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</si>
  <si>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</si>
  <si>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</si>
  <si>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</si>
  <si>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</si>
  <si>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</si>
  <si>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</si>
  <si>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</si>
  <si>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</si>
  <si>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</si>
  <si>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</si>
  <si>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</si>
  <si>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</si>
  <si>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</si>
  <si>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</si>
  <si>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</si>
  <si>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</si>
  <si>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</si>
  <si>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</si>
  <si>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</si>
  <si>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</si>
  <si>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</si>
  <si>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</si>
  <si>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</si>
  <si>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</si>
  <si>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</si>
  <si>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</si>
  <si>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</si>
  <si>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</si>
  <si>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</si>
  <si>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</si>
  <si>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</si>
  <si>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</si>
  <si>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</si>
  <si>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</si>
  <si>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</si>
  <si>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</si>
  <si>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</si>
  <si>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</si>
  <si>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</si>
  <si>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</si>
  <si>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</si>
  <si>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</si>
  <si>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</si>
  <si>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</si>
  <si>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</si>
  <si>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</si>
  <si>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</si>
  <si>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</si>
  <si>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</si>
  <si>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</si>
  <si>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</si>
  <si>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</si>
  <si>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</si>
  <si>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</si>
  <si>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</si>
  <si>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</si>
  <si>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</si>
  <si>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</si>
  <si>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</si>
  <si>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</si>
  <si>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</si>
  <si>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</si>
  <si>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</si>
  <si>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</si>
  <si>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</si>
  <si>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</si>
  <si>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</si>
  <si>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</si>
  <si>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</si>
  <si>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</si>
  <si>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</si>
  <si>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</si>
  <si>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</si>
  <si>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</si>
  <si>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</si>
  <si>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</si>
  <si>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</si>
  <si>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</si>
  <si>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</si>
  <si>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</si>
  <si>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</si>
  <si>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</si>
  <si>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</si>
  <si>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</si>
  <si>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</si>
  <si>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</si>
  <si>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</si>
  <si>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</si>
  <si>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</si>
  <si>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</si>
  <si>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</si>
  <si>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</si>
  <si>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</si>
  <si>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</si>
  <si>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</si>
  <si>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</si>
  <si>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</si>
  <si>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</si>
  <si>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</si>
  <si>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</si>
  <si>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</si>
  <si>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</si>
  <si>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</si>
  <si>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</si>
  <si>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</si>
  <si>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</si>
  <si>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</si>
  <si>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</si>
  <si>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</si>
  <si>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</si>
  <si>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</si>
  <si>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</si>
  <si>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</si>
  <si>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</si>
  <si>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</si>
  <si>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</si>
  <si>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</si>
  <si>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</si>
  <si>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</si>
  <si>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</si>
  <si>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</si>
  <si>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</si>
  <si>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</si>
  <si>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</si>
  <si>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</si>
  <si>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</si>
  <si>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</si>
  <si>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</si>
  <si>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</si>
  <si>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</si>
  <si>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</si>
  <si>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</si>
  <si>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</si>
  <si>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</si>
  <si>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</si>
  <si>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</si>
  <si>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</si>
  <si>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</si>
  <si>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</si>
  <si>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</si>
  <si>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</si>
  <si>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</si>
  <si>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</si>
  <si>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</si>
  <si>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</si>
  <si>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</si>
  <si>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</si>
  <si>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</si>
  <si>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</si>
  <si>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</si>
  <si>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</si>
  <si>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</si>
  <si>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</si>
  <si>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</si>
  <si>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</si>
  <si>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</si>
  <si>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</si>
  <si>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</si>
  <si>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</si>
  <si>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</si>
  <si>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</si>
  <si>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</si>
  <si>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</si>
  <si>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</si>
  <si>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</si>
  <si>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</si>
  <si>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</si>
  <si>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</si>
  <si>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</si>
  <si>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</si>
  <si>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</si>
  <si>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</si>
  <si>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</si>
  <si>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</si>
  <si>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</si>
  <si>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</si>
  <si>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</si>
  <si>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</si>
  <si>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</si>
  <si>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</si>
  <si>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</si>
  <si>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</si>
  <si>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</si>
  <si>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</si>
  <si>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</si>
  <si>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</si>
  <si>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</si>
  <si>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</si>
  <si>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</si>
  <si>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</si>
  <si>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</si>
  <si>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</si>
  <si>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</si>
  <si>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</si>
  <si>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</si>
  <si>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</si>
  <si>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</si>
  <si>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</si>
  <si>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</si>
  <si>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</si>
  <si>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</si>
  <si>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</si>
  <si>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</si>
  <si>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</si>
  <si>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</si>
  <si>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</si>
  <si>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</si>
  <si>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</si>
  <si>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</si>
  <si>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</si>
  <si>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</si>
  <si>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</si>
  <si>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</si>
  <si>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</si>
  <si>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</si>
  <si>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</si>
  <si>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</si>
  <si>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</si>
  <si>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</si>
  <si>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</si>
  <si>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</si>
  <si>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</si>
  <si>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</si>
  <si>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</si>
  <si>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</si>
  <si>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</si>
  <si>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</si>
  <si>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</si>
  <si>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</si>
  <si>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</si>
  <si>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</si>
  <si>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</si>
  <si>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</si>
  <si>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</si>
  <si>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</si>
  <si>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</si>
  <si>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</si>
  <si>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</si>
  <si>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</si>
  <si>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</si>
  <si>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</si>
  <si>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</si>
  <si>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</si>
  <si>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</si>
  <si>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</si>
  <si>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</si>
  <si>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</si>
  <si>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</si>
  <si>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</si>
  <si>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</si>
  <si>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</si>
  <si>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</si>
  <si>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</si>
  <si>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</si>
  <si>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</si>
  <si>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</si>
  <si>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</si>
  <si>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</si>
  <si>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</si>
  <si>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</si>
  <si>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</si>
  <si>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</si>
  <si>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</si>
  <si>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</si>
  <si>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</si>
  <si>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</si>
  <si>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</si>
  <si>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</si>
  <si>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</si>
  <si>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</si>
  <si>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</si>
  <si>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</si>
  <si>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</si>
  <si>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</si>
  <si>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</si>
  <si>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</si>
  <si>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</si>
  <si>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</si>
  <si>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</si>
  <si>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</si>
  <si>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</si>
  <si>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</si>
  <si>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</si>
  <si>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</si>
  <si>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</si>
  <si>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</si>
  <si>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</si>
  <si>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</si>
  <si>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</si>
  <si>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</si>
  <si>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</si>
  <si>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</si>
  <si>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</si>
  <si>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</si>
  <si>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</si>
  <si>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</si>
  <si>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</si>
  <si>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</si>
  <si>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</si>
  <si>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</si>
  <si>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</si>
  <si>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</si>
  <si>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</si>
  <si>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</si>
  <si>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</si>
  <si>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</si>
  <si>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</si>
  <si>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</si>
  <si>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</si>
  <si>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</si>
  <si>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</si>
  <si>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</si>
  <si>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</si>
  <si>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</si>
  <si>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</si>
  <si>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</si>
  <si>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</si>
  <si>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</si>
  <si>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</si>
  <si>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</si>
  <si>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</si>
  <si>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</si>
  <si>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</si>
  <si>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</si>
  <si>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</si>
  <si>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</si>
  <si>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</si>
  <si>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</si>
  <si>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</si>
  <si>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</si>
  <si>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</si>
  <si>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</si>
  <si>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</si>
  <si>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</si>
  <si>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</si>
  <si>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</si>
  <si>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</si>
  <si>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</si>
  <si>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</si>
  <si>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</si>
  <si>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</si>
  <si>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</si>
  <si>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</si>
  <si>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</si>
  <si>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</si>
  <si>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</si>
  <si>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</si>
  <si>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</si>
  <si>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</si>
  <si>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</si>
  <si>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</si>
  <si>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</si>
  <si>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</si>
  <si>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</si>
  <si>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</si>
  <si>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</si>
  <si>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</si>
  <si>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</si>
  <si>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</si>
  <si>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</si>
  <si>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</si>
  <si>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</si>
  <si>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</si>
  <si>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</si>
  <si>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</si>
  <si>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</si>
  <si>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</si>
  <si>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</si>
  <si>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</si>
  <si>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</si>
  <si>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</si>
  <si>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</si>
  <si>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</si>
  <si>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</si>
  <si>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</si>
  <si>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</si>
  <si>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</si>
  <si>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</si>
  <si>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</si>
  <si>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</si>
  <si>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</si>
  <si>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</si>
  <si>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</si>
  <si>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</si>
  <si>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</si>
  <si>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</si>
  <si>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</si>
  <si>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</si>
  <si>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</si>
  <si>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</si>
  <si>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</si>
  <si>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</si>
  <si>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</si>
  <si>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</si>
  <si>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</si>
  <si>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</si>
  <si>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</si>
  <si>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</si>
  <si>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</si>
  <si>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</si>
  <si>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</si>
  <si>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</si>
  <si>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</si>
  <si>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</si>
  <si>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</si>
  <si>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</si>
  <si>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</si>
  <si>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</si>
  <si>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</si>
  <si>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</si>
  <si>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</si>
  <si>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</si>
  <si>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</si>
  <si>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</si>
  <si>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</si>
  <si>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</si>
  <si>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</si>
  <si>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</si>
  <si>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</si>
  <si>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</si>
  <si>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</si>
  <si>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</si>
  <si>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</si>
  <si>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</si>
  <si>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</si>
  <si>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</si>
  <si>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</si>
  <si>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</si>
  <si>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</si>
  <si>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</si>
  <si>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</si>
  <si>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</si>
  <si>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</si>
  <si>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</si>
  <si>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</si>
  <si>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</si>
  <si>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</si>
  <si>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</si>
  <si>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</si>
  <si>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</si>
  <si>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</si>
  <si>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</si>
  <si>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</si>
  <si>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</si>
  <si>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</si>
  <si>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</si>
  <si>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</si>
  <si>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</si>
  <si>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</si>
  <si>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</si>
  <si>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</si>
  <si>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</si>
  <si>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</si>
  <si>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</si>
  <si>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</si>
  <si>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</si>
  <si>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</si>
  <si>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</si>
  <si>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</si>
  <si>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</si>
  <si>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</si>
  <si>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</si>
  <si>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</si>
  <si>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</si>
  <si>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</si>
  <si>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</si>
  <si>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</si>
  <si>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</si>
  <si>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</si>
  <si>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</si>
  <si>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</si>
  <si>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</si>
  <si>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</si>
  <si>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</si>
  <si>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</si>
  <si>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</si>
  <si>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</si>
  <si>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</si>
  <si>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</si>
  <si>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</si>
  <si>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</si>
  <si>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</si>
  <si>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</si>
  <si>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</si>
  <si>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</si>
  <si>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</si>
  <si>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</si>
  <si>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</si>
  <si>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</si>
  <si>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</si>
  <si>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</si>
  <si>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</si>
  <si>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</si>
  <si>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</si>
  <si>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</si>
  <si>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</si>
  <si>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</si>
  <si>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</si>
  <si>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</si>
  <si>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</si>
  <si>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</si>
  <si>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</si>
  <si>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</si>
  <si>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</si>
  <si>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</si>
  <si>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</si>
  <si>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</si>
  <si>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</si>
  <si>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</si>
  <si>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</si>
  <si>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</si>
  <si>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</si>
  <si>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</si>
  <si>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</si>
  <si>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</si>
  <si>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</si>
  <si>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</si>
  <si>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</si>
  <si>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</si>
  <si>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</si>
  <si>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</si>
  <si>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</si>
  <si>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</si>
  <si>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</si>
  <si>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</si>
  <si>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</si>
  <si>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</si>
  <si>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</si>
  <si>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</si>
  <si>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</si>
  <si>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</si>
  <si>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</si>
  <si>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</si>
  <si>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</si>
  <si>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</si>
  <si>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</si>
  <si>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</si>
  <si>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</si>
  <si>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</si>
  <si>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</si>
  <si>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</si>
  <si>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</si>
  <si>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</si>
  <si>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</si>
  <si>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</si>
  <si>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</si>
  <si>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</si>
  <si>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</si>
  <si>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</si>
  <si>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</si>
  <si>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</si>
  <si>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</si>
  <si>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</si>
  <si>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</si>
  <si>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</si>
  <si>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</si>
  <si>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</si>
  <si>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</si>
  <si>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</si>
  <si>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</si>
  <si>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</si>
  <si>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</si>
  <si>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</si>
  <si>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</si>
  <si>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</si>
  <si>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</si>
  <si>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</si>
  <si>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</si>
  <si>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</si>
  <si>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</si>
  <si>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</si>
  <si>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</si>
  <si>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</si>
  <si>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</si>
  <si>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</si>
  <si>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</si>
  <si>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</si>
  <si>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</si>
  <si>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</si>
  <si>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</si>
  <si>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</si>
  <si>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</si>
  <si>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</si>
  <si>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</si>
  <si>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</si>
  <si>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</si>
  <si>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</si>
  <si>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</si>
  <si>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</si>
  <si>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</si>
  <si>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</si>
  <si>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</si>
  <si>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</si>
  <si>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</si>
  <si>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</si>
  <si>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</si>
  <si>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</si>
  <si>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</si>
  <si>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</si>
  <si>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</si>
  <si>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</si>
  <si>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</si>
  <si>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</si>
  <si>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</si>
  <si>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</si>
  <si>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</si>
  <si>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</si>
  <si>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</si>
  <si>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</si>
  <si>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</si>
  <si>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</si>
  <si>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</si>
  <si>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</si>
  <si>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</si>
  <si>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</si>
  <si>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</si>
  <si>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</si>
  <si>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</si>
  <si>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</si>
  <si>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</si>
  <si>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</si>
  <si>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</si>
  <si>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</si>
  <si>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</si>
  <si>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</si>
  <si>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</si>
  <si>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</si>
  <si>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</si>
  <si>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</si>
  <si>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</si>
  <si>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</si>
  <si>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</si>
  <si>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</si>
  <si>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</si>
  <si>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</si>
  <si>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</si>
  <si>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</si>
  <si>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</si>
  <si>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</si>
  <si>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</si>
  <si>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</si>
  <si>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</si>
  <si>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</si>
  <si>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</si>
  <si>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</si>
  <si>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</si>
  <si>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</si>
  <si>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</si>
  <si>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</si>
  <si>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</si>
  <si>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</si>
  <si>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</si>
  <si>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</si>
  <si>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</si>
  <si>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</si>
  <si>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</si>
  <si>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</si>
  <si>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</si>
  <si>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</si>
  <si>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</si>
  <si>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</si>
  <si>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</si>
  <si>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</si>
  <si>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</si>
  <si>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</si>
  <si>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</si>
  <si>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</si>
  <si>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</si>
  <si>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</si>
  <si>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</si>
  <si>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</si>
  <si>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</si>
  <si>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</si>
  <si>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</si>
  <si>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</si>
  <si>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</si>
  <si>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</si>
  <si>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</si>
  <si>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</si>
  <si>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</si>
  <si>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</si>
  <si>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</si>
  <si>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</si>
  <si>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</si>
  <si>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</si>
  <si>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</si>
  <si>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</si>
  <si>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</si>
  <si>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</si>
  <si>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</si>
  <si>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</si>
  <si>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</si>
  <si>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</si>
  <si>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</si>
  <si>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</si>
  <si>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</si>
  <si>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</si>
  <si>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</si>
  <si>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</si>
  <si>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</si>
  <si>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</si>
  <si>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</si>
  <si>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</si>
  <si>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</si>
  <si>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</si>
  <si>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</si>
  <si>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</si>
  <si>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</si>
  <si>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</si>
  <si>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</si>
  <si>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</si>
  <si>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</si>
  <si>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</si>
  <si>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</si>
  <si>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</si>
  <si>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</si>
  <si>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</si>
  <si>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</si>
  <si>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</si>
  <si>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</si>
  <si>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</si>
  <si>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</si>
  <si>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</si>
  <si>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</si>
  <si>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</si>
  <si>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</si>
  <si>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</si>
  <si>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</si>
  <si>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</si>
  <si>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</si>
  <si>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</si>
  <si>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</si>
  <si>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</si>
  <si>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</si>
  <si>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</si>
  <si>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</si>
  <si>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</si>
  <si>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</si>
  <si>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</si>
  <si>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</si>
  <si>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</si>
  <si>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</si>
  <si>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</si>
  <si>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</si>
  <si>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</si>
  <si>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</si>
  <si>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</si>
  <si>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</si>
  <si>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</si>
  <si>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</si>
  <si>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</si>
  <si>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</si>
  <si>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</si>
  <si>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</si>
  <si>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</si>
  <si>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</si>
  <si>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</si>
  <si>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</si>
  <si>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</si>
  <si>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</si>
  <si>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</si>
  <si>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</si>
  <si>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</si>
  <si>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</si>
  <si>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</si>
  <si>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</si>
  <si>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</si>
  <si>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</si>
  <si>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</si>
  <si>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</si>
  <si>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</si>
  <si>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</si>
  <si>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</si>
  <si>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</si>
  <si>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</si>
  <si>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</si>
  <si>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</si>
  <si>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</si>
  <si>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</si>
  <si>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</si>
  <si>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</si>
  <si>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</si>
  <si>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</si>
  <si>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</si>
  <si>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</si>
  <si>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</si>
  <si>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</si>
  <si>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</si>
  <si>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</si>
  <si>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</si>
  <si>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</si>
  <si>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</si>
  <si>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</si>
  <si>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</si>
  <si>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</si>
  <si>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</si>
  <si>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</si>
  <si>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</si>
  <si>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</si>
  <si>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</si>
  <si>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</si>
  <si>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</si>
  <si>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</si>
  <si>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</si>
  <si>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</si>
  <si>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</si>
  <si>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</si>
  <si>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</si>
  <si>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</si>
  <si>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</si>
  <si>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</si>
  <si>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</si>
  <si>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</si>
  <si>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</si>
  <si>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</si>
  <si>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</si>
  <si>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</si>
  <si>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</si>
  <si>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</si>
  <si>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</si>
  <si>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</si>
  <si>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</si>
  <si>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</si>
  <si>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</si>
  <si>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</si>
  <si>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</si>
  <si>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</si>
  <si>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</si>
  <si>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</si>
  <si>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</si>
  <si>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</si>
  <si>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</si>
  <si>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</si>
  <si>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</si>
  <si>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</si>
  <si>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</si>
  <si>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</si>
  <si>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</si>
  <si>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</si>
  <si>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</si>
  <si>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</si>
  <si>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</si>
  <si>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</si>
  <si>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</si>
  <si>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</si>
  <si>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</si>
  <si>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</si>
  <si>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</si>
  <si>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</si>
  <si>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</si>
  <si>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</si>
  <si>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</si>
  <si>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</si>
  <si>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</si>
  <si>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</si>
  <si>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</si>
  <si>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</si>
  <si>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</si>
  <si>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</si>
  <si>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</si>
  <si>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</si>
  <si>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</si>
  <si>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</si>
  <si>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</si>
  <si>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</si>
  <si>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</si>
  <si>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</si>
  <si>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</si>
  <si>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</si>
  <si>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</si>
  <si>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</si>
  <si>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</si>
  <si>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</si>
  <si>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</si>
  <si>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</si>
  <si>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</si>
  <si>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</si>
  <si>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</si>
  <si>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</si>
  <si>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</si>
  <si>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</si>
  <si>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</si>
  <si>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</si>
  <si>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</si>
  <si>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</si>
  <si>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</si>
  <si>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</si>
  <si>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</si>
  <si>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</si>
  <si>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</si>
  <si>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</si>
  <si>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</si>
  <si>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</si>
  <si>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</si>
  <si>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</si>
  <si>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</si>
  <si>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</si>
  <si>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</si>
  <si>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</si>
  <si>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</si>
  <si>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</si>
  <si>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</si>
  <si>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</si>
  <si>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</si>
  <si>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</si>
  <si>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</si>
  <si>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</si>
  <si>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</si>
  <si>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</si>
  <si>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</si>
  <si>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</si>
  <si>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</si>
  <si>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</si>
  <si>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</si>
  <si>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</si>
  <si>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</si>
  <si>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</si>
  <si>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</si>
  <si>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</si>
  <si>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</si>
  <si>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</si>
  <si>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</si>
  <si>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</si>
  <si>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</si>
  <si>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</si>
  <si>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</si>
  <si>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</si>
  <si>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</si>
  <si>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</si>
  <si>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</si>
  <si>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</si>
  <si>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</si>
  <si>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</si>
  <si>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</si>
  <si>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</si>
  <si>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</si>
  <si>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</si>
  <si>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</si>
  <si>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</si>
  <si>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</si>
  <si>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</si>
  <si>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</si>
  <si>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</si>
  <si>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</si>
  <si>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</si>
  <si>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</si>
  <si>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</si>
  <si>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</si>
  <si>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</si>
  <si>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</si>
  <si>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</si>
  <si>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</si>
  <si>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</si>
  <si>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</si>
  <si>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</si>
  <si>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</si>
  <si>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</si>
  <si>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</si>
  <si>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</si>
  <si>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</si>
  <si>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</si>
  <si>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</si>
  <si>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</si>
  <si>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</si>
  <si>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</si>
  <si>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</si>
  <si>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</si>
  <si>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</si>
  <si>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</si>
  <si>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</si>
  <si>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</si>
  <si>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</si>
  <si>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</si>
  <si>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</si>
  <si>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</si>
  <si>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</si>
  <si>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</si>
  <si>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</si>
  <si>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</si>
  <si>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</si>
  <si>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</si>
  <si>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</si>
  <si>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</si>
  <si>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</si>
  <si>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</si>
  <si>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</si>
  <si>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</si>
  <si>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</si>
  <si>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</si>
  <si>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</si>
  <si>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</si>
  <si>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</si>
  <si>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</si>
  <si>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</si>
  <si>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</si>
  <si>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</si>
  <si>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</si>
  <si>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</si>
  <si>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</si>
  <si>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</si>
  <si>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</si>
  <si>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</si>
  <si>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</si>
  <si>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</si>
  <si>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</si>
  <si>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</si>
  <si>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</si>
  <si>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</si>
  <si>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</si>
  <si>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</si>
  <si>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</si>
  <si>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</si>
  <si>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</si>
  <si>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</si>
  <si>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</si>
  <si>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</si>
  <si>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</si>
  <si>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</si>
  <si>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</si>
  <si>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</si>
  <si>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</si>
  <si>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</si>
  <si>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</si>
  <si>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</si>
  <si>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</si>
  <si>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</si>
  <si>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</si>
  <si>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</si>
  <si>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</si>
  <si>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</si>
  <si>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</si>
  <si>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</si>
  <si>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</si>
  <si>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</si>
  <si>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</si>
  <si>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</si>
  <si>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</si>
  <si>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</si>
  <si>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</si>
  <si>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</si>
  <si>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</si>
  <si>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</si>
  <si>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</si>
  <si>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</si>
  <si>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</si>
  <si>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</si>
  <si>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</si>
  <si>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</si>
  <si>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</si>
  <si>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</si>
  <si>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</si>
  <si>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</si>
  <si>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</si>
  <si>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</si>
  <si>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</si>
  <si>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</si>
  <si>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</si>
  <si>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</si>
  <si>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</si>
  <si>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</si>
  <si>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</si>
  <si>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</si>
  <si>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</si>
  <si>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</si>
  <si>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</si>
  <si>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</si>
  <si>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</si>
  <si>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</si>
  <si>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</si>
  <si>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</si>
  <si>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</si>
  <si>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</si>
  <si>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</si>
  <si>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</si>
  <si>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</si>
  <si>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</si>
  <si>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</si>
  <si>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</si>
  <si>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</si>
  <si>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</si>
  <si>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</si>
  <si>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</si>
  <si>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</si>
  <si>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</si>
  <si>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</si>
  <si>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</si>
  <si>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</si>
  <si>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</si>
  <si>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</si>
  <si>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</si>
  <si>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</si>
  <si>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</si>
  <si>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</si>
  <si>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</si>
  <si>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</si>
  <si>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</si>
  <si>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</si>
  <si>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</si>
  <si>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</si>
  <si>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</si>
  <si>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</si>
  <si>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</si>
  <si>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</si>
  <si>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</si>
  <si>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</si>
  <si>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</si>
  <si>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</si>
  <si>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</si>
  <si>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</si>
  <si>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</si>
  <si>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</si>
  <si>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</si>
  <si>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</si>
  <si>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</si>
  <si>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</si>
  <si>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</si>
  <si>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</si>
  <si>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</si>
  <si>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</si>
  <si>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</si>
  <si>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</si>
  <si>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</si>
  <si>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</si>
  <si>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</si>
  <si>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</si>
  <si>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</si>
  <si>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</si>
  <si>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</si>
  <si>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</si>
  <si>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</si>
  <si>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</si>
  <si>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</si>
  <si>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</si>
  <si>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</si>
  <si>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</si>
  <si>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</si>
  <si>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</si>
  <si>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</si>
  <si>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</si>
  <si>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</si>
  <si>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</si>
  <si>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</si>
  <si>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</si>
  <si>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</si>
  <si>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</si>
  <si>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</si>
  <si>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</si>
  <si>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</si>
  <si>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</si>
  <si>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</si>
  <si>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</si>
  <si>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</si>
  <si>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</si>
  <si>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</si>
  <si>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</si>
  <si>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</si>
  <si>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</si>
  <si>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</si>
  <si>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</si>
  <si>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</si>
  <si>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</si>
  <si>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</si>
  <si>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</si>
  <si>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</si>
  <si>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</si>
  <si>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</si>
  <si>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</si>
  <si>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</si>
  <si>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</si>
  <si>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</si>
  <si>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</si>
  <si>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</si>
  <si>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</si>
  <si>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</si>
  <si>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</si>
  <si>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</si>
  <si>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</si>
  <si>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</si>
  <si>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</si>
  <si>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</si>
  <si>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</si>
  <si>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</si>
  <si>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</si>
  <si>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</si>
  <si>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</si>
  <si>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</si>
  <si>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</si>
  <si>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</si>
  <si>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</si>
  <si>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</si>
  <si>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</si>
  <si>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</si>
  <si>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</si>
  <si>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</si>
  <si>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</si>
  <si>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</si>
  <si>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</si>
  <si>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</si>
  <si>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</si>
  <si>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</si>
  <si>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</si>
  <si>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</si>
  <si>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</si>
  <si>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</si>
  <si>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</si>
  <si>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</si>
  <si>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</si>
  <si>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</si>
  <si>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</si>
  <si>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</si>
  <si>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</si>
  <si>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</si>
  <si>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</si>
  <si>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</si>
  <si>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</si>
  <si>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</si>
  <si>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</si>
  <si>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</si>
  <si>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</si>
  <si>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</si>
  <si>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</si>
  <si>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</si>
  <si>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</si>
  <si>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</si>
  <si>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</si>
  <si>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</si>
  <si>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</si>
  <si>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</si>
  <si>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</si>
  <si>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</si>
  <si>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</si>
  <si>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</si>
  <si>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</si>
  <si>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</si>
  <si>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</si>
  <si>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</si>
  <si>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</si>
  <si>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</si>
  <si>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</si>
  <si>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</si>
  <si>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</si>
  <si>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</si>
  <si>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</si>
  <si>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</si>
  <si>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</si>
  <si>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</si>
  <si>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</si>
  <si>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</si>
  <si>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</si>
  <si>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</si>
  <si>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</si>
  <si>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</si>
  <si>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</si>
  <si>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</si>
  <si>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</si>
  <si>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</si>
  <si>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</si>
  <si>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</si>
  <si>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</si>
  <si>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</si>
  <si>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</si>
  <si>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</si>
  <si>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</si>
  <si>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</si>
  <si>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</si>
  <si>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</si>
  <si>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</si>
  <si>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</si>
  <si>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</si>
  <si>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</si>
  <si>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</si>
  <si>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</si>
  <si>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</si>
  <si>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</si>
  <si>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</si>
  <si>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</si>
  <si>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</si>
  <si>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</si>
  <si>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</si>
  <si>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</si>
  <si>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</si>
  <si>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</si>
  <si>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</si>
  <si>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</si>
  <si>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</si>
  <si>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</si>
  <si>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</si>
  <si>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</si>
  <si>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</si>
  <si>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</si>
  <si>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</si>
  <si>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</si>
  <si>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</si>
  <si>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</si>
  <si>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</si>
  <si>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</si>
  <si>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</si>
  <si>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</si>
  <si>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</si>
  <si>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</si>
  <si>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</si>
  <si>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</si>
  <si>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</si>
  <si>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</si>
  <si>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</si>
  <si>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</si>
  <si>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</si>
  <si>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</si>
  <si>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</si>
  <si>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</si>
  <si>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</si>
  <si>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</si>
  <si>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</si>
  <si>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</si>
  <si>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</si>
  <si>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</si>
  <si>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</si>
  <si>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</si>
  <si>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</si>
  <si>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</si>
  <si>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</si>
  <si>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</si>
  <si>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</si>
  <si>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</si>
  <si>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</si>
  <si>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</si>
  <si>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</si>
  <si>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</si>
  <si>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</si>
  <si>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</si>
  <si>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</si>
  <si>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</si>
  <si>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</si>
  <si>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</si>
  <si>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</si>
  <si>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</si>
  <si>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</si>
  <si>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</si>
  <si>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</si>
  <si>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</si>
  <si>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</si>
  <si>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</si>
  <si>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</si>
  <si>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</si>
  <si>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</si>
  <si>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</si>
  <si>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</si>
  <si>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</si>
  <si>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</si>
  <si>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</si>
  <si>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</si>
  <si>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</si>
  <si>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</si>
  <si>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</si>
  <si>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</si>
  <si>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</si>
  <si>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</si>
  <si>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</si>
  <si>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</si>
  <si>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</si>
  <si>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</si>
  <si>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</si>
  <si>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</si>
  <si>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</si>
  <si>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</si>
  <si>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</si>
  <si>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</si>
  <si>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</si>
  <si>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</si>
  <si>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</si>
  <si>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</si>
  <si>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</si>
  <si>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</si>
  <si>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</si>
  <si>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</si>
  <si>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</si>
  <si>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</si>
  <si>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</si>
  <si>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</si>
  <si>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</si>
  <si>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</si>
  <si>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</si>
  <si>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</si>
  <si>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</si>
  <si>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</si>
  <si>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</si>
  <si>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</si>
  <si>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</si>
  <si>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</si>
  <si>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</si>
  <si>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</si>
  <si>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</si>
  <si>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</si>
  <si>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</si>
  <si>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</si>
  <si>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</si>
  <si>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</si>
  <si>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</si>
  <si>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</si>
  <si>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</si>
  <si>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</si>
  <si>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</si>
  <si>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</si>
  <si>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</si>
  <si>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</si>
  <si>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</si>
  <si>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</si>
  <si>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</si>
  <si>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</si>
  <si>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</si>
  <si>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</si>
  <si>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</si>
  <si>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</si>
  <si>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</si>
  <si>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</si>
  <si>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</si>
  <si>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</si>
  <si>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</si>
  <si>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</si>
  <si>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</si>
  <si>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</si>
  <si>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</si>
  <si>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</si>
  <si>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</si>
  <si>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</si>
  <si>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</si>
  <si>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</si>
  <si>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</si>
  <si>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</si>
  <si>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</si>
  <si>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</si>
  <si>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</si>
  <si>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</si>
  <si>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</si>
  <si>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</si>
  <si>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</si>
  <si>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</si>
  <si>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</si>
  <si>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</si>
  <si>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</si>
  <si>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</si>
  <si>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</si>
  <si>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</si>
  <si>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</si>
  <si>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</si>
  <si>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</si>
  <si>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</si>
  <si>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</si>
  <si>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</si>
  <si>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</si>
  <si>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</si>
  <si>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</si>
  <si>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</si>
  <si>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</si>
  <si>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</si>
  <si>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</si>
  <si>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</si>
  <si>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</si>
  <si>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</si>
  <si>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</si>
  <si>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</si>
  <si>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</si>
  <si>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</si>
  <si>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</si>
  <si>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</si>
  <si>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</si>
  <si>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</si>
  <si>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</si>
  <si>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</si>
  <si>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</si>
  <si>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</si>
  <si>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</si>
  <si>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</si>
  <si>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</si>
  <si>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</si>
  <si>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</si>
  <si>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</si>
  <si>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</si>
  <si>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</si>
  <si>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</si>
  <si>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</si>
  <si>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</si>
  <si>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</si>
  <si>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</si>
  <si>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</si>
  <si>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</si>
  <si>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</si>
  <si>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</si>
  <si>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</si>
  <si>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</si>
  <si>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</si>
  <si>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</si>
  <si>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</si>
  <si>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</si>
  <si>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</si>
  <si>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</si>
  <si>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</si>
  <si>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</si>
  <si>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</si>
  <si>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</si>
  <si>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</si>
  <si>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</si>
  <si>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</si>
  <si>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</si>
  <si>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</si>
  <si>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</si>
  <si>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</si>
  <si>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</si>
  <si>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</si>
  <si>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</si>
  <si>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</si>
  <si>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</si>
  <si>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</si>
  <si>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</si>
  <si>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</si>
  <si>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</si>
  <si>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</si>
  <si>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</si>
  <si>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</si>
  <si>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</si>
  <si>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</si>
  <si>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</si>
  <si>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</si>
  <si>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</si>
  <si>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</si>
  <si>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</si>
  <si>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</si>
  <si>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</si>
  <si>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</si>
  <si>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</si>
  <si>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</si>
  <si>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</si>
  <si>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</si>
  <si>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</si>
  <si>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</si>
  <si>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</si>
  <si>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</si>
  <si>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</si>
  <si>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</si>
  <si>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</si>
  <si>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</si>
  <si>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</si>
  <si>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</si>
  <si>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</si>
  <si>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</si>
  <si>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</si>
  <si>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</si>
  <si>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</si>
  <si>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</si>
  <si>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</si>
  <si>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</si>
  <si>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</si>
  <si>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</si>
  <si>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</si>
  <si>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</si>
  <si>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</si>
  <si>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</si>
  <si>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</si>
  <si>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</si>
  <si>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</si>
  <si>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</si>
  <si>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</si>
  <si>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</si>
  <si>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</si>
  <si>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</si>
  <si>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</si>
  <si>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</si>
  <si>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</si>
  <si>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</si>
  <si>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</si>
  <si>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</si>
  <si>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</si>
  <si>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</si>
  <si>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</si>
  <si>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</si>
  <si>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</si>
  <si>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</si>
  <si>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</si>
  <si>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</si>
  <si>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</si>
  <si>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</si>
  <si>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</si>
  <si>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</si>
  <si>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</si>
  <si>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</si>
  <si>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</si>
  <si>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</si>
  <si>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</si>
  <si>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</si>
  <si>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</si>
  <si>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</si>
  <si>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</si>
  <si>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</si>
  <si>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</si>
  <si>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</si>
  <si>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</si>
  <si>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</si>
  <si>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</si>
  <si>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</si>
  <si>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</si>
  <si>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</si>
  <si>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</si>
  <si>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</si>
  <si>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</si>
  <si>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</si>
  <si>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</si>
  <si>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</si>
  <si>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</si>
  <si>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</si>
  <si>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</si>
  <si>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</si>
  <si>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</si>
  <si>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</si>
  <si>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</si>
  <si>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</si>
  <si>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</si>
  <si>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</si>
  <si>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</si>
  <si>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</si>
  <si>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</si>
  <si>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</si>
  <si>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</si>
  <si>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</si>
  <si>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</si>
  <si>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</si>
  <si>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</si>
  <si>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</si>
  <si>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</si>
  <si>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</si>
  <si>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</si>
  <si>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</si>
  <si>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</si>
  <si>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</si>
  <si>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</si>
  <si>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</si>
  <si>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</si>
  <si>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</si>
  <si>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</si>
  <si>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</si>
  <si>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</si>
  <si>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</si>
  <si>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</si>
  <si>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</si>
  <si>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</si>
  <si>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</si>
  <si>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</si>
  <si>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</si>
  <si>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</si>
  <si>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</si>
  <si>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</si>
  <si>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</si>
  <si>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</si>
  <si>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</si>
  <si>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</si>
  <si>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</si>
  <si>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</si>
  <si>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</si>
  <si>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</si>
  <si>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</si>
  <si>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</si>
  <si>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</si>
  <si>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</si>
  <si>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</si>
  <si>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</si>
  <si>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</si>
  <si>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</si>
  <si>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</si>
  <si>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</si>
  <si>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</si>
  <si>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</si>
  <si>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</si>
  <si>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</si>
  <si>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</si>
  <si>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</si>
  <si>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</si>
  <si>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</si>
  <si>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</si>
  <si>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</si>
  <si>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</si>
  <si>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</si>
  <si>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</si>
  <si>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</si>
  <si>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</si>
  <si>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</si>
  <si>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</si>
  <si>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</si>
  <si>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</si>
  <si>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</si>
  <si>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</si>
  <si>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</si>
  <si>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</si>
  <si>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</si>
  <si>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</si>
  <si>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</si>
  <si>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</si>
  <si>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</si>
  <si>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</si>
  <si>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</si>
  <si>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</si>
  <si>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</si>
  <si>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</si>
  <si>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</si>
  <si>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</si>
  <si>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</si>
  <si>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</si>
  <si>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</si>
  <si>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</si>
  <si>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</si>
  <si>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</si>
  <si>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</si>
  <si>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</si>
  <si>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</si>
  <si>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</si>
  <si>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</si>
  <si>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</si>
  <si>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</si>
  <si>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</si>
  <si>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</si>
  <si>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</si>
  <si>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</si>
  <si>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</si>
  <si>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</si>
  <si>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</si>
  <si>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</si>
  <si>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</si>
  <si>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</si>
  <si>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</si>
  <si>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</si>
  <si>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</si>
  <si>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</si>
  <si>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</si>
  <si>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</si>
  <si>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</si>
  <si>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</si>
  <si>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</si>
  <si>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</si>
  <si>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</si>
  <si>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</si>
  <si>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</si>
  <si>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</si>
  <si>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</si>
  <si>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</si>
  <si>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</si>
  <si>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</si>
  <si>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</si>
  <si>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</si>
  <si>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</si>
  <si>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</si>
  <si>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</si>
  <si>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</si>
  <si>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</si>
  <si>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</si>
  <si>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</si>
  <si>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</si>
  <si>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</si>
  <si>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</si>
  <si>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</si>
  <si>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</si>
  <si>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</si>
  <si>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</si>
  <si>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</si>
  <si>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</si>
  <si>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</si>
  <si>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</si>
  <si>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</si>
  <si>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</si>
  <si>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</si>
  <si>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</si>
  <si>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</si>
  <si>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</si>
  <si>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</si>
  <si>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</si>
  <si>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</si>
  <si>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</si>
  <si>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</si>
  <si>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</si>
  <si>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</si>
  <si>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</si>
  <si>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</si>
  <si>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</si>
  <si>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</si>
  <si>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</si>
  <si>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</si>
  <si>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</si>
  <si>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</si>
  <si>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</si>
  <si>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</si>
  <si>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</si>
  <si>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</si>
  <si>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</si>
  <si>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</si>
  <si>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</si>
  <si>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</si>
  <si>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</si>
  <si>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</si>
  <si>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</si>
  <si>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</si>
  <si>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</si>
  <si>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</si>
  <si>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</si>
  <si>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</si>
  <si>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</si>
  <si>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</si>
  <si>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</si>
  <si>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</si>
  <si>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</si>
  <si>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</si>
  <si>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</si>
  <si>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</si>
  <si>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</si>
  <si>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</si>
  <si>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</si>
  <si>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</si>
  <si>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</si>
  <si>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</si>
  <si>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</si>
  <si>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</si>
  <si>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</si>
  <si>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</si>
  <si>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</si>
  <si>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</si>
  <si>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</si>
  <si>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</si>
  <si>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</si>
  <si>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</si>
  <si>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</si>
  <si>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</si>
  <si>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</si>
  <si>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</si>
  <si>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</si>
  <si>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</si>
  <si>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</si>
  <si>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</si>
  <si>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</si>
  <si>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</si>
  <si>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</si>
  <si>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</si>
  <si>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</si>
  <si>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</si>
  <si>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</si>
  <si>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</si>
  <si>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</si>
  <si>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</si>
  <si>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</si>
  <si>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</si>
  <si>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</si>
  <si>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</si>
  <si>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</si>
  <si>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</si>
  <si>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</si>
  <si>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</si>
  <si>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</si>
  <si>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</si>
  <si>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</si>
  <si>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</si>
  <si>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</si>
  <si>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</si>
  <si>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</si>
  <si>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</si>
  <si>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</si>
  <si>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</si>
  <si>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</si>
  <si>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</si>
  <si>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</si>
  <si>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</si>
  <si>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</si>
  <si>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</si>
  <si>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</si>
  <si>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</si>
  <si>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</si>
  <si>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</si>
  <si>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</si>
  <si>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</si>
  <si>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</si>
  <si>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</si>
  <si>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</si>
  <si>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</si>
  <si>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</si>
  <si>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</si>
  <si>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</si>
  <si>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</si>
  <si>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</si>
  <si>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</si>
  <si>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</si>
  <si>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</si>
  <si>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</si>
  <si>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</si>
  <si>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</si>
  <si>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</si>
  <si>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</si>
  <si>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</si>
  <si>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</si>
  <si>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</si>
  <si>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</si>
  <si>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</si>
  <si>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</si>
  <si>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</si>
  <si>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</si>
  <si>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</si>
  <si>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</si>
  <si>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</si>
  <si>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</si>
  <si>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</si>
  <si>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</si>
  <si>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</si>
  <si>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</si>
  <si>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</si>
  <si>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</si>
  <si>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</si>
  <si>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</si>
  <si>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</si>
  <si>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</si>
  <si>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</si>
  <si>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</si>
  <si>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</si>
  <si>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</si>
  <si>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</si>
  <si>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</si>
  <si>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</si>
  <si>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</si>
  <si>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</si>
  <si>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</si>
  <si>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</si>
  <si>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</si>
  <si>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</si>
  <si>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</si>
  <si>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</si>
  <si>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</si>
  <si>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</si>
  <si>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</si>
  <si>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</si>
  <si>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</si>
  <si>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</si>
  <si>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</si>
  <si>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</si>
  <si>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</si>
  <si>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</si>
  <si>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</si>
  <si>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</si>
  <si>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</si>
  <si>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</si>
  <si>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</si>
  <si>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</si>
  <si>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</si>
  <si>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</si>
  <si>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</si>
  <si>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</si>
  <si>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</si>
  <si>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</si>
  <si>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</si>
  <si>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</si>
  <si>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</si>
  <si>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</si>
  <si>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</si>
  <si>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</si>
  <si>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</si>
  <si>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</si>
  <si>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</si>
  <si>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</si>
  <si>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</si>
  <si>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</si>
  <si>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</si>
  <si>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</si>
  <si>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</si>
  <si>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</si>
  <si>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</si>
  <si>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</si>
  <si>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</si>
  <si>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</si>
  <si>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</si>
  <si>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</si>
  <si>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</si>
  <si>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</si>
  <si>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</si>
  <si>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</si>
  <si>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</si>
  <si>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</si>
  <si>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</si>
  <si>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</si>
  <si>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</si>
  <si>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</si>
  <si>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</si>
  <si>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</si>
  <si>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</si>
  <si>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</si>
  <si>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</si>
  <si>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</si>
  <si>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</si>
  <si>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</si>
  <si>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</si>
  <si>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</si>
  <si>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</si>
  <si>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</si>
  <si>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</si>
  <si>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</si>
  <si>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</si>
  <si>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</si>
  <si>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</si>
  <si>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</si>
  <si>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</si>
  <si>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</si>
  <si>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</si>
  <si>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</si>
  <si>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</si>
  <si>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</si>
  <si>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</si>
  <si>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</si>
  <si>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</si>
  <si>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</si>
  <si>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</si>
  <si>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</si>
  <si>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</si>
  <si>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</si>
  <si>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</si>
  <si>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</si>
  <si>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</si>
  <si>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</si>
  <si>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</si>
  <si>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</si>
  <si>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</si>
  <si>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</si>
  <si>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</si>
  <si>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</si>
  <si>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</si>
  <si>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</si>
  <si>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</si>
  <si>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</si>
  <si>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</si>
  <si>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</si>
  <si>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</si>
  <si>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</si>
  <si>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</si>
  <si>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</si>
  <si>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</si>
  <si>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</si>
  <si>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</si>
  <si>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</si>
  <si>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</si>
  <si>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</si>
  <si>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</si>
  <si>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</si>
  <si>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</si>
  <si>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</si>
  <si>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</si>
  <si>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</si>
  <si>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</si>
  <si>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</si>
  <si>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</si>
  <si>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</si>
  <si>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</si>
  <si>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</si>
  <si>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</si>
  <si>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</si>
  <si>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</si>
  <si>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</si>
  <si>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</si>
  <si>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</si>
  <si>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</si>
  <si>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</si>
  <si>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</si>
  <si>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</si>
  <si>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</si>
  <si>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</si>
  <si>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</si>
  <si>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</si>
  <si>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</si>
  <si>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</si>
  <si>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</si>
  <si>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</si>
  <si>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</si>
  <si>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</si>
  <si>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</si>
  <si>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</si>
  <si>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</si>
  <si>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</si>
  <si>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</si>
  <si>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</si>
  <si>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</si>
  <si>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</si>
  <si>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</si>
  <si>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</si>
  <si>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</si>
  <si>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</si>
  <si>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</si>
  <si>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</si>
  <si>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</si>
  <si>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</si>
  <si>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</si>
  <si>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</si>
  <si>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</si>
  <si>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</si>
  <si>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</si>
  <si>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</si>
  <si>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</si>
  <si>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</si>
  <si>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</si>
  <si>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</si>
  <si>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</si>
  <si>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</si>
  <si>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</si>
  <si>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</si>
  <si>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</si>
  <si>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</si>
  <si>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</si>
  <si>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</si>
  <si>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</si>
  <si>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</si>
  <si>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</si>
  <si>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</si>
  <si>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</si>
  <si>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</si>
  <si>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</si>
  <si>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</si>
  <si>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</si>
  <si>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</si>
  <si>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</si>
  <si>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</si>
  <si>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</si>
  <si>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</si>
  <si>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</si>
  <si>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</si>
  <si>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</si>
  <si>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</si>
  <si>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</si>
  <si>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</si>
  <si>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</si>
  <si>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</si>
  <si>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</si>
  <si>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</si>
  <si>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</si>
  <si>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</si>
  <si>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</si>
  <si>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</si>
  <si>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</si>
  <si>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</si>
  <si>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</si>
  <si>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</si>
  <si>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</si>
  <si>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</si>
  <si>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</si>
  <si>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</si>
  <si>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</si>
  <si>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</si>
  <si>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</si>
  <si>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</si>
  <si>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</si>
  <si>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</si>
  <si>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</si>
  <si>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</si>
  <si>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</si>
  <si>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</si>
  <si>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</si>
  <si>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</si>
  <si>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</si>
  <si>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</si>
  <si>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</si>
  <si>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</si>
  <si>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</si>
  <si>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</si>
  <si>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</si>
  <si>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</si>
  <si>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</si>
  <si>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</si>
  <si>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</si>
  <si>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</si>
  <si>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</si>
  <si>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</si>
  <si>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</si>
  <si>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</si>
  <si>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</si>
  <si>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</si>
  <si>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</si>
  <si>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</si>
  <si>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</si>
  <si>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</si>
  <si>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</si>
  <si>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</si>
  <si>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</si>
  <si>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</si>
  <si>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</si>
  <si>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</si>
  <si>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</si>
  <si>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</si>
  <si>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</si>
  <si>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</si>
  <si>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</si>
  <si>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</si>
  <si>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</si>
  <si>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</si>
  <si>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</si>
  <si>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</si>
  <si>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</si>
  <si>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</si>
  <si>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</si>
  <si>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</si>
  <si>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</si>
  <si>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</si>
  <si>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</si>
  <si>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</si>
  <si>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</si>
  <si>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</si>
  <si>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</si>
  <si>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</si>
  <si>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</si>
  <si>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</si>
  <si>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</si>
  <si>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</si>
  <si>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</si>
  <si>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</si>
  <si>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</si>
  <si>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</si>
  <si>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</si>
  <si>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</si>
  <si>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</si>
  <si>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</si>
  <si>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</si>
  <si>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</si>
  <si>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</si>
  <si>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</si>
  <si>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</si>
  <si>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</si>
  <si>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</si>
  <si>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</si>
  <si>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</si>
  <si>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</si>
  <si>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</si>
  <si>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</si>
  <si>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</si>
  <si>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</si>
  <si>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</si>
  <si>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</si>
  <si>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</si>
  <si>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</si>
  <si>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</si>
  <si>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</si>
  <si>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</si>
  <si>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</si>
  <si>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</si>
  <si>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</si>
  <si>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</si>
  <si>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</si>
  <si>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</si>
  <si>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</si>
  <si>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</si>
  <si>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</si>
  <si>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</si>
  <si>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</si>
  <si>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</si>
  <si>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</si>
  <si>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</si>
  <si>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</si>
  <si>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</si>
  <si>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</si>
  <si>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</si>
  <si>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</si>
  <si>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</si>
  <si>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</si>
  <si>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</si>
  <si>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</si>
  <si>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</si>
  <si>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</si>
  <si>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</si>
  <si>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</si>
  <si>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</si>
  <si>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</si>
  <si>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</si>
  <si>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</si>
  <si>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</si>
  <si>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</si>
  <si>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</si>
  <si>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</si>
  <si>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</si>
  <si>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</si>
  <si>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</si>
  <si>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</si>
  <si>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</si>
  <si>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</si>
  <si>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</si>
  <si>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</si>
  <si>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</si>
  <si>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</si>
  <si>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</si>
  <si>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</si>
  <si>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</si>
  <si>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</si>
  <si>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</si>
  <si>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</si>
  <si>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</si>
  <si>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</si>
  <si>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</si>
  <si>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</si>
  <si>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</si>
  <si>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</si>
  <si>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</si>
  <si>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</si>
  <si>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</si>
  <si>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</si>
  <si>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</si>
  <si>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</si>
  <si>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</si>
  <si>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</si>
  <si>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</si>
  <si>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</si>
  <si>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</si>
  <si>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</si>
  <si>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</si>
  <si>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</si>
  <si>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</si>
  <si>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</si>
  <si>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</si>
  <si>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</si>
  <si>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</si>
  <si>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</si>
  <si>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</si>
  <si>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</si>
  <si>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</si>
  <si>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</si>
  <si>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</si>
  <si>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</si>
  <si>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</si>
  <si>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</si>
  <si>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</si>
  <si>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</si>
  <si>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</si>
  <si>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</si>
  <si>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</si>
  <si>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</si>
  <si>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</si>
  <si>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</si>
  <si>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</si>
  <si>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</si>
  <si>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</si>
  <si>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</si>
  <si>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</si>
  <si>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</si>
  <si>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</si>
  <si>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</si>
  <si>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</si>
  <si>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</si>
  <si>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</si>
  <si>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</si>
  <si>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</si>
  <si>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</si>
  <si>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</si>
  <si>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</si>
  <si>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</si>
  <si>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</si>
  <si>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</si>
  <si>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</si>
  <si>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</si>
  <si>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</si>
  <si>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</si>
  <si>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</si>
  <si>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</si>
  <si>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</si>
  <si>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</si>
  <si>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</si>
  <si>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</si>
  <si>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</si>
  <si>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</si>
  <si>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</si>
  <si>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</si>
  <si>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</si>
  <si>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</si>
  <si>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</si>
  <si>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</si>
  <si>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</si>
  <si>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</si>
  <si>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</si>
  <si>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</si>
  <si>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</si>
  <si>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</si>
  <si>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</si>
  <si>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</si>
  <si>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</si>
  <si>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</si>
  <si>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</si>
  <si>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</si>
  <si>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</si>
  <si>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</si>
  <si>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</si>
  <si>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</si>
  <si>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</si>
  <si>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</si>
  <si>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</si>
  <si>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</si>
  <si>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</si>
  <si>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</si>
  <si>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</si>
  <si>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</si>
  <si>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</si>
  <si>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</si>
  <si>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</si>
  <si>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</si>
  <si>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</si>
  <si>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</si>
  <si>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</si>
  <si>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</si>
  <si>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</si>
  <si>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</si>
  <si>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</si>
  <si>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</si>
  <si>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</si>
  <si>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</si>
  <si>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</si>
  <si>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</si>
  <si>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</si>
  <si>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</si>
  <si>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</si>
  <si>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</si>
  <si>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</si>
  <si>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</si>
  <si>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</si>
  <si>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</si>
  <si>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</si>
  <si>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</si>
  <si>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</si>
  <si>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</si>
  <si>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</si>
  <si>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</si>
  <si>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</si>
  <si>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</si>
  <si>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</si>
  <si>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</si>
  <si>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</si>
  <si>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</si>
  <si>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</si>
  <si>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</si>
  <si>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</si>
  <si>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</si>
  <si>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</si>
  <si>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</si>
  <si>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</si>
  <si>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</si>
  <si>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</si>
  <si>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</si>
  <si>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</si>
  <si>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</si>
  <si>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</si>
  <si>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</si>
  <si>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</si>
  <si>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</si>
  <si>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</si>
  <si>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</si>
  <si>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</si>
  <si>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</si>
  <si>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</si>
  <si>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</si>
  <si>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</si>
  <si>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</si>
  <si>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</si>
  <si>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</si>
  <si>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</si>
  <si>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</si>
  <si>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</si>
  <si>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</si>
  <si>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</si>
  <si>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</si>
  <si>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</si>
  <si>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</si>
  <si>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</si>
  <si>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</si>
  <si>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</si>
  <si>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</si>
  <si>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</si>
  <si>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</si>
  <si>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</si>
  <si>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</si>
  <si>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</si>
  <si>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</si>
  <si>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</si>
  <si>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</si>
  <si>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</si>
  <si>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</si>
  <si>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</si>
  <si>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</si>
  <si>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</si>
  <si>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</si>
  <si>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</si>
  <si>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</si>
  <si>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</si>
  <si>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</si>
  <si>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</si>
  <si>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</si>
  <si>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</si>
  <si>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</si>
  <si>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</si>
  <si>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</si>
  <si>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</si>
  <si>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</si>
  <si>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</si>
  <si>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</si>
  <si>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</si>
  <si>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</si>
  <si>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</si>
  <si>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</si>
  <si>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</si>
  <si>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</si>
  <si>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</si>
  <si>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</si>
  <si>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</si>
  <si>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</si>
  <si>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</si>
  <si>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</si>
  <si>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</si>
  <si>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</si>
  <si>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</si>
  <si>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</si>
  <si>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</si>
  <si>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</si>
  <si>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</si>
  <si>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</si>
  <si>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</si>
  <si>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</si>
  <si>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</si>
  <si>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</si>
  <si>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</si>
  <si>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</si>
  <si>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</si>
  <si>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</si>
  <si>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</si>
  <si>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</si>
  <si>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</si>
  <si>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</si>
  <si>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</si>
  <si>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</si>
  <si>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</si>
  <si>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</si>
  <si>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</si>
  <si>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</si>
  <si>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</si>
  <si>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</si>
  <si>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</si>
  <si>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</si>
  <si>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</si>
  <si>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</si>
  <si>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</si>
  <si>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</si>
  <si>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</si>
  <si>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</si>
  <si>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</si>
  <si>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</si>
  <si>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</si>
  <si>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</si>
  <si>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</si>
  <si>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</si>
  <si>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</si>
  <si>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</si>
  <si>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</si>
  <si>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</si>
  <si>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</si>
  <si>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</si>
  <si>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</si>
  <si>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</si>
  <si>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</si>
  <si>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</si>
  <si>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</si>
  <si>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</si>
  <si>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</si>
  <si>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</si>
  <si>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</si>
  <si>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</si>
  <si>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</si>
  <si>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</si>
  <si>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</si>
  <si>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</si>
  <si>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</si>
  <si>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</si>
  <si>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</si>
  <si>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</si>
  <si>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</si>
  <si>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</si>
  <si>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</si>
  <si>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</si>
  <si>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</si>
  <si>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</si>
  <si>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</si>
  <si>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</si>
  <si>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</si>
  <si>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</si>
  <si>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</si>
  <si>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</si>
  <si>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</si>
  <si>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</si>
  <si>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</si>
  <si>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</si>
  <si>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</si>
  <si>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</si>
  <si>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</si>
  <si>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</si>
  <si>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</si>
  <si>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</si>
  <si>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</si>
  <si>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</si>
  <si>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</si>
  <si>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</si>
  <si>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</si>
  <si>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</si>
  <si>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</si>
  <si>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</si>
  <si>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</si>
  <si>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</si>
  <si>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</si>
  <si>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</si>
  <si>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</si>
  <si>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</si>
  <si>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</si>
  <si>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</si>
  <si>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</si>
  <si>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</si>
  <si>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</si>
  <si>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</si>
  <si>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</si>
  <si>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</si>
  <si>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</si>
  <si>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</si>
  <si>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</si>
  <si>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</si>
  <si>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</si>
  <si>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</si>
  <si>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</si>
  <si>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</si>
  <si>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</si>
  <si>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</si>
  <si>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</si>
  <si>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</si>
  <si>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</si>
  <si>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</si>
  <si>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</si>
  <si>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</si>
  <si>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</si>
  <si>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</si>
  <si>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</si>
  <si>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</si>
  <si>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</si>
  <si>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</si>
  <si>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</si>
  <si>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</si>
  <si>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</si>
  <si>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</si>
  <si>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</si>
  <si>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</si>
  <si>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</si>
  <si>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</si>
  <si>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</si>
  <si>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</si>
  <si>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</si>
  <si>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</si>
  <si>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</si>
  <si>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</si>
  <si>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</si>
  <si>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</si>
  <si>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</si>
  <si>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</si>
  <si>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</si>
  <si>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</si>
  <si>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</si>
  <si>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</si>
  <si>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</si>
  <si>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</si>
  <si>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</si>
  <si>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</si>
  <si>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</si>
  <si>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</si>
  <si>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</si>
  <si>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</si>
  <si>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</si>
  <si>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</si>
  <si>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</si>
  <si>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</si>
  <si>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</si>
  <si>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</si>
  <si>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</si>
  <si>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</si>
  <si>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</si>
  <si>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</si>
  <si>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</si>
  <si>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</si>
  <si>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</si>
  <si>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</si>
  <si>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</si>
  <si>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</si>
  <si>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</si>
  <si>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</si>
  <si>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</si>
  <si>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</si>
  <si>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</si>
  <si>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</si>
  <si>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</si>
  <si>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</si>
  <si>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</si>
  <si>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</si>
  <si>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</si>
  <si>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</si>
  <si>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</si>
  <si>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</si>
  <si>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</si>
  <si>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</si>
  <si>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</si>
  <si>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</si>
  <si>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</si>
  <si>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</si>
  <si>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</si>
  <si>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</si>
  <si>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</si>
  <si>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</si>
  <si>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</si>
  <si>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</si>
  <si>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</si>
  <si>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</si>
  <si>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</si>
  <si>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</si>
  <si>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</si>
  <si>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</si>
  <si>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</si>
  <si>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</si>
  <si>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</si>
  <si>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</si>
  <si>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</si>
  <si>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</si>
  <si>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</si>
  <si>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</si>
  <si>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</si>
  <si>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</si>
  <si>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</si>
  <si>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</si>
  <si>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</si>
  <si>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</si>
  <si>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</si>
  <si>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</si>
  <si>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</si>
  <si>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</si>
  <si>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</si>
  <si>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</si>
  <si>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</si>
  <si>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</si>
  <si>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</si>
  <si>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</si>
  <si>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</si>
  <si>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</si>
  <si>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</si>
  <si>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</si>
  <si>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</si>
  <si>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</si>
  <si>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</si>
  <si>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</si>
  <si>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</si>
  <si>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</si>
  <si>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</si>
  <si>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</si>
  <si>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</si>
  <si>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</si>
  <si>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</si>
  <si>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</si>
  <si>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</si>
  <si>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</si>
  <si>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</si>
  <si>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</si>
  <si>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</si>
  <si>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</si>
  <si>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</si>
  <si>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</si>
  <si>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</si>
  <si>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</si>
  <si>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</si>
  <si>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</si>
  <si>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</si>
  <si>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</si>
  <si>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</si>
  <si>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</si>
  <si>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</si>
  <si>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</si>
  <si>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</si>
  <si>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</si>
  <si>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</si>
  <si>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</si>
  <si>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</si>
  <si>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</si>
  <si>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</si>
  <si>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</si>
  <si>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</si>
  <si>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</si>
  <si>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</si>
  <si>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</si>
  <si>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</si>
  <si>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</si>
  <si>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</si>
  <si>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</si>
  <si>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</si>
  <si>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</si>
  <si>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</si>
  <si>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</si>
  <si>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</si>
  <si>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</si>
  <si>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</si>
  <si>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</si>
  <si>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</si>
  <si>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</si>
  <si>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</si>
  <si>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</si>
  <si>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</si>
  <si>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</si>
  <si>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</si>
  <si>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</si>
  <si>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</si>
  <si>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</si>
  <si>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</si>
  <si>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</si>
  <si>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</si>
  <si>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</si>
  <si>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</si>
  <si>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</si>
  <si>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</si>
  <si>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</si>
  <si>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</si>
  <si>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</si>
  <si>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</si>
  <si>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</si>
  <si>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</si>
  <si>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</si>
  <si>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</si>
  <si>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</si>
  <si>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</si>
  <si>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</si>
  <si>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</si>
  <si>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</si>
  <si>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</si>
  <si>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</si>
  <si>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</si>
  <si>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</si>
  <si>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</si>
  <si>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</si>
  <si>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</si>
  <si>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</si>
  <si>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</si>
  <si>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</si>
  <si>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</si>
  <si>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</si>
  <si>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</si>
  <si>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</si>
  <si>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</si>
  <si>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</si>
  <si>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</si>
  <si>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</si>
  <si>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</si>
  <si>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</si>
  <si>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</si>
  <si>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</si>
  <si>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</si>
  <si>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</si>
  <si>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</si>
  <si>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</si>
  <si>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</si>
  <si>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</si>
  <si>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</si>
  <si>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</si>
  <si>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</si>
  <si>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</si>
  <si>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</si>
  <si>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</si>
  <si>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</si>
  <si>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</si>
  <si>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</si>
  <si>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</si>
  <si>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</si>
  <si>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</si>
  <si>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</si>
  <si>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</si>
  <si>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</si>
  <si>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</si>
  <si>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</si>
  <si>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</si>
  <si>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</si>
  <si>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</si>
  <si>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</si>
  <si>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</si>
  <si>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</si>
  <si>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</si>
  <si>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</si>
  <si>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</si>
  <si>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</si>
  <si>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</si>
  <si>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</si>
  <si>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</si>
  <si>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</si>
  <si>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</si>
  <si>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</si>
  <si>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</si>
  <si>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</si>
  <si>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</si>
  <si>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</si>
  <si>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</si>
  <si>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</si>
  <si>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</si>
  <si>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</si>
  <si>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</si>
  <si>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</si>
  <si>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</si>
  <si>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</si>
  <si>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</si>
  <si>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</si>
  <si>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</si>
  <si>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</si>
  <si>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</si>
  <si>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</si>
  <si>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</si>
  <si>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</si>
  <si>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</si>
  <si>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</si>
  <si>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</si>
  <si>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</si>
  <si>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</si>
  <si>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</si>
  <si>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</si>
  <si>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</si>
  <si>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</si>
  <si>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</si>
  <si>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</si>
  <si>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</si>
  <si>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</si>
  <si>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</si>
  <si>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</si>
  <si>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</si>
  <si>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</si>
  <si>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</si>
  <si>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</si>
  <si>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</si>
  <si>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</si>
  <si>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</si>
  <si>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</si>
  <si>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</si>
  <si>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</si>
  <si>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</si>
  <si>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</si>
  <si>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</si>
  <si>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</si>
  <si>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</si>
  <si>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</si>
  <si>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</si>
  <si>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</si>
  <si>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</si>
  <si>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</si>
  <si>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</si>
  <si>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</si>
  <si>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</si>
  <si>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</si>
  <si>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</si>
  <si>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</si>
  <si>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</si>
  <si>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</si>
  <si>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</si>
  <si>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</si>
  <si>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</si>
  <si>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</si>
  <si>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</si>
  <si>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</si>
  <si>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</si>
  <si>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</si>
  <si>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</si>
  <si>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</si>
  <si>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</si>
  <si>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</si>
  <si>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</si>
  <si>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</si>
  <si>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</si>
  <si>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</si>
  <si>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</si>
  <si>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</si>
  <si>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</si>
  <si>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</si>
  <si>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</si>
  <si>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</si>
  <si>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</si>
  <si>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</si>
  <si>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</si>
  <si>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</si>
  <si>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</si>
  <si>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</si>
  <si>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</si>
  <si>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</si>
  <si>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</si>
  <si>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</si>
  <si>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</si>
  <si>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</si>
  <si>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</si>
  <si>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</si>
  <si>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</si>
  <si>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</si>
  <si>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</si>
  <si>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</si>
  <si>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</si>
  <si>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</si>
  <si>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</si>
  <si>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</si>
  <si>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</si>
  <si>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</si>
  <si>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</si>
  <si>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</si>
  <si>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</si>
  <si>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</si>
  <si>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</si>
  <si>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</si>
  <si>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</si>
  <si>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</si>
  <si>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</si>
  <si>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</si>
  <si>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</si>
  <si>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</si>
  <si>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</si>
  <si>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</si>
  <si>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</si>
  <si>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</si>
  <si>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</si>
  <si>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</si>
  <si>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</si>
  <si>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</si>
  <si>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</si>
  <si>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</si>
  <si>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</si>
  <si>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</si>
  <si>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</si>
  <si>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</si>
  <si>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</si>
  <si>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</si>
  <si>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</si>
  <si>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</si>
  <si>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</si>
  <si>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</si>
  <si>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</si>
  <si>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</si>
  <si>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</si>
  <si>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</si>
  <si>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</si>
  <si>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</si>
  <si>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</si>
  <si>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</si>
  <si>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</si>
  <si>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</si>
  <si>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</si>
  <si>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</si>
  <si>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</si>
  <si>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</si>
  <si>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</si>
  <si>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</si>
  <si>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</si>
  <si>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</si>
  <si>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</si>
  <si>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</si>
  <si>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</si>
  <si>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</si>
  <si>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</si>
  <si>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</si>
  <si>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</si>
  <si>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</si>
  <si>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</si>
  <si>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</si>
  <si>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</si>
  <si>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</si>
  <si>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</si>
  <si>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</si>
  <si>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</si>
  <si>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</si>
  <si>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</si>
  <si>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</si>
  <si>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</si>
  <si>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</si>
  <si>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</si>
  <si>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</si>
  <si>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</si>
  <si>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</si>
  <si>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</si>
  <si>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</si>
  <si>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</si>
  <si>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</si>
  <si>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</si>
  <si>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</si>
  <si>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</si>
  <si>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</si>
  <si>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</si>
  <si>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</si>
  <si>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</si>
  <si>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</si>
  <si>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</si>
  <si>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</si>
  <si>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</si>
  <si>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</si>
  <si>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</si>
  <si>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</si>
  <si>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</si>
  <si>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</si>
  <si>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</si>
  <si>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</si>
  <si>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</si>
  <si>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</si>
  <si>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</si>
  <si>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</si>
  <si>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</si>
  <si>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</si>
  <si>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</si>
  <si>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</si>
  <si>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</si>
  <si>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</si>
  <si>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</si>
  <si>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</si>
  <si>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</si>
  <si>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</si>
  <si>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</si>
  <si>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</si>
  <si>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</si>
  <si>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</si>
  <si>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</si>
  <si>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</si>
  <si>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</si>
  <si>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</si>
  <si>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</si>
  <si>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</si>
  <si>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</si>
  <si>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</si>
  <si>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</si>
  <si>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</si>
  <si>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</si>
  <si>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</si>
  <si>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</si>
  <si>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</si>
  <si>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</si>
  <si>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</si>
  <si>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</si>
  <si>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</si>
  <si>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</si>
  <si>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</si>
  <si>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</si>
  <si>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</si>
  <si>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</si>
  <si>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</si>
  <si>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</si>
  <si>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</si>
  <si>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</si>
  <si>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</si>
  <si>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</si>
  <si>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</si>
  <si>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</si>
  <si>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</si>
  <si>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</si>
  <si>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</si>
  <si>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</si>
  <si>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</si>
  <si>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</si>
  <si>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</si>
  <si>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</si>
  <si>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</si>
  <si>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</si>
  <si>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</si>
  <si>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</si>
  <si>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</si>
  <si>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</si>
  <si>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</si>
  <si>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</si>
  <si>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</si>
  <si>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</si>
  <si>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</si>
  <si>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</si>
  <si>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</si>
  <si>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</si>
  <si>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</si>
  <si>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</si>
  <si>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</si>
  <si>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</si>
  <si>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</si>
  <si>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</si>
  <si>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</si>
  <si>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</si>
  <si>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</si>
  <si>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</si>
  <si>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</si>
  <si>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</si>
  <si>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</si>
  <si>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</si>
  <si>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</si>
  <si>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</si>
  <si>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</si>
  <si>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</si>
  <si>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</si>
  <si>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</si>
  <si>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</si>
  <si>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</si>
  <si>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</si>
  <si>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</si>
  <si>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</si>
  <si>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</si>
  <si>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</si>
  <si>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</si>
  <si>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</si>
  <si>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</si>
  <si>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</si>
  <si>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</si>
  <si>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</si>
  <si>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</si>
  <si>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</si>
  <si>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</si>
  <si>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</si>
  <si>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</si>
  <si>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</si>
  <si>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</si>
  <si>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</si>
  <si>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</si>
  <si>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</si>
  <si>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</si>
  <si>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</si>
  <si>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</si>
  <si>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</si>
  <si>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</si>
  <si>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</si>
  <si>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</si>
  <si>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</si>
  <si>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</si>
  <si>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</si>
  <si>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</si>
  <si>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</si>
  <si>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</si>
  <si>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</si>
  <si>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</si>
  <si>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</si>
  <si>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</si>
  <si>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</si>
  <si>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</si>
  <si>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</si>
  <si>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</si>
  <si>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</si>
  <si>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</si>
  <si>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</si>
  <si>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</si>
  <si>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</si>
  <si>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</si>
  <si>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</si>
  <si>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</si>
  <si>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</si>
  <si>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</si>
  <si>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</si>
  <si>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</si>
  <si>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</si>
  <si>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</si>
  <si>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</si>
  <si>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</si>
  <si>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</si>
  <si>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</si>
  <si>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</si>
  <si>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</si>
  <si>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</si>
  <si>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</si>
  <si>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</si>
  <si>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</si>
  <si>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</si>
  <si>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</si>
  <si>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</si>
  <si>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</si>
  <si>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</si>
  <si>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</si>
  <si>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</si>
  <si>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</si>
  <si>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</si>
  <si>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</si>
  <si>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</si>
  <si>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</si>
  <si>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</si>
  <si>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</si>
  <si>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</si>
  <si>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</si>
  <si>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</si>
  <si>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</si>
  <si>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</si>
  <si>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</si>
  <si>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</si>
  <si>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</si>
  <si>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</si>
  <si>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</si>
  <si>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</si>
  <si>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</si>
  <si>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</si>
  <si>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</si>
  <si>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</si>
  <si>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</si>
  <si>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</si>
  <si>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</si>
  <si>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</si>
  <si>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</si>
  <si>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</si>
  <si>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</si>
  <si>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</si>
  <si>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</si>
  <si>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</si>
  <si>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</si>
  <si>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</si>
  <si>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</si>
  <si>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</si>
  <si>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</si>
  <si>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</si>
  <si>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</si>
  <si>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</si>
  <si>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</si>
  <si>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</si>
  <si>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</si>
  <si>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</si>
  <si>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</si>
  <si>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</si>
  <si>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</si>
  <si>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</si>
  <si>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</si>
  <si>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</si>
  <si>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</si>
  <si>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</si>
  <si>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</si>
  <si>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</si>
  <si>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</si>
  <si>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</si>
  <si>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</si>
  <si>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</si>
  <si>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</si>
  <si>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</si>
  <si>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</si>
  <si>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</si>
  <si>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</si>
  <si>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</si>
  <si>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</si>
  <si>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</si>
  <si>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</si>
  <si>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</si>
  <si>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</si>
  <si>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</si>
  <si>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</si>
  <si>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</si>
  <si>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</si>
  <si>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</si>
  <si>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</si>
  <si>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</si>
  <si>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</si>
  <si>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</si>
  <si>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</si>
  <si>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</si>
  <si>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</si>
  <si>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</si>
  <si>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</si>
  <si>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</si>
  <si>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</si>
  <si>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</si>
  <si>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</si>
  <si>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</si>
  <si>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</si>
  <si>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</si>
  <si>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</si>
  <si>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</si>
  <si>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</si>
  <si>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</si>
  <si>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</si>
  <si>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</si>
  <si>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</si>
  <si>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</si>
  <si>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</si>
  <si>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</si>
  <si>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</si>
  <si>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</si>
  <si>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</si>
  <si>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</si>
  <si>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</si>
  <si>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</si>
  <si>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</si>
  <si>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</si>
  <si>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</si>
  <si>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</si>
  <si>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</si>
  <si>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</si>
  <si>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</si>
  <si>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</si>
  <si>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</si>
  <si>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</si>
  <si>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</si>
  <si>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</si>
  <si>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</si>
  <si>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</si>
  <si>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</si>
  <si>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</si>
  <si>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</si>
  <si>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</si>
  <si>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</si>
  <si>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</si>
  <si>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</si>
  <si>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</si>
  <si>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</si>
  <si>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</si>
  <si>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</si>
  <si>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</si>
  <si>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</si>
  <si>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</si>
  <si>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</si>
  <si>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</si>
  <si>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</si>
  <si>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</si>
  <si>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</si>
  <si>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</si>
  <si>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</si>
  <si>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</si>
  <si>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</si>
  <si>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</si>
  <si>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</si>
  <si>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</si>
  <si>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</si>
  <si>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</si>
  <si>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</si>
  <si>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</si>
  <si>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</si>
  <si>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</si>
  <si>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</si>
  <si>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</si>
  <si>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</si>
  <si>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</si>
  <si>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</si>
  <si>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</si>
  <si>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</si>
  <si>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</si>
  <si>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</si>
  <si>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</si>
  <si>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</si>
  <si>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</si>
  <si>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</si>
  <si>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</si>
  <si>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</si>
  <si>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</si>
  <si>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</si>
  <si>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</si>
  <si>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</si>
  <si>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</si>
  <si>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</si>
  <si>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</si>
  <si>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</si>
  <si>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</si>
  <si>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</si>
  <si>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</si>
  <si>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</si>
  <si>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</si>
  <si>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</si>
  <si>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</si>
  <si>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</si>
  <si>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</si>
  <si>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</si>
  <si>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</si>
  <si>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</si>
  <si>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</si>
  <si>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</si>
  <si>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</si>
  <si>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</si>
  <si>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</si>
  <si>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</si>
  <si>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</si>
  <si>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</si>
  <si>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</si>
  <si>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</si>
  <si>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</si>
  <si>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</si>
  <si>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</si>
  <si>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</si>
  <si>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</si>
  <si>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</si>
  <si>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</si>
  <si>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</si>
  <si>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</si>
  <si>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</si>
  <si>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</si>
  <si>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</si>
  <si>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</si>
  <si>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</si>
  <si>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</si>
  <si>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</si>
  <si>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</si>
  <si>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</si>
  <si>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</si>
  <si>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</si>
  <si>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</si>
  <si>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</si>
  <si>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</si>
  <si>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</si>
  <si>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</si>
  <si>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</si>
  <si>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</si>
  <si>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</si>
  <si>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</si>
  <si>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</si>
  <si>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</si>
  <si>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</si>
  <si>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</si>
  <si>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</si>
  <si>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</si>
  <si>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</si>
  <si>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</si>
  <si>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</si>
  <si>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</si>
  <si>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</si>
  <si>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</si>
  <si>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</si>
  <si>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</si>
  <si>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</si>
  <si>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</si>
  <si>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</si>
  <si>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</si>
  <si>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</si>
  <si>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</si>
  <si>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</si>
  <si>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</si>
  <si>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</si>
  <si>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</si>
  <si>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</si>
  <si>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</si>
  <si>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</si>
  <si>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</si>
  <si>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</si>
  <si>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</si>
  <si>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</si>
  <si>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</si>
  <si>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</si>
  <si>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</si>
  <si>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</si>
  <si>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</si>
  <si>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</si>
  <si>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</si>
  <si>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</si>
  <si>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</si>
  <si>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</si>
  <si>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</si>
  <si>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</si>
  <si>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</si>
  <si>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</si>
  <si>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</si>
  <si>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</si>
  <si>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</si>
  <si>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</si>
  <si>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</si>
  <si>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</si>
  <si>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</si>
  <si>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</si>
  <si>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</si>
  <si>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</si>
  <si>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</si>
  <si>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</si>
  <si>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</si>
  <si>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</si>
  <si>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</si>
  <si>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</si>
  <si>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</si>
  <si>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</si>
  <si>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</si>
  <si>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</si>
  <si>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</si>
  <si>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</si>
  <si>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</si>
  <si>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</si>
  <si>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</si>
  <si>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</si>
  <si>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</si>
  <si>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</si>
  <si>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</si>
  <si>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</si>
  <si>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</si>
  <si>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</si>
  <si>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</si>
  <si>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</si>
  <si>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</si>
  <si>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</si>
  <si>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</si>
  <si>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</si>
  <si>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</si>
  <si>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</si>
  <si>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</si>
  <si>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</si>
  <si>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</si>
  <si>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</si>
  <si>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</si>
  <si>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</si>
  <si>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</si>
  <si>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</si>
  <si>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</si>
  <si>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</si>
  <si>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</si>
  <si>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</si>
  <si>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</si>
  <si>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</si>
  <si>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</si>
  <si>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</si>
  <si>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</si>
  <si>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</si>
  <si>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</si>
  <si>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</si>
  <si>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</si>
  <si>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</si>
  <si>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</si>
  <si>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</si>
  <si>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</si>
  <si>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</si>
  <si>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</si>
  <si>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</si>
  <si>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</si>
  <si>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</si>
  <si>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</si>
  <si>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</si>
  <si>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</si>
  <si>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</si>
  <si>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</si>
  <si>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</si>
  <si>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</si>
  <si>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</si>
  <si>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</si>
  <si>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</si>
  <si>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</si>
  <si>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</si>
  <si>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</si>
  <si>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</si>
  <si>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</si>
  <si>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</si>
  <si>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</si>
  <si>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</si>
  <si>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</si>
  <si>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</si>
  <si>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</si>
  <si>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</si>
  <si>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</si>
  <si>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</si>
  <si>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</si>
  <si>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</si>
  <si>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</si>
  <si>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</si>
  <si>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</si>
  <si>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</si>
  <si>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</si>
  <si>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</si>
  <si>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</si>
  <si>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</si>
  <si>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</si>
  <si>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</si>
  <si>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</si>
  <si>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</si>
  <si>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</si>
  <si>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</si>
  <si>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</si>
  <si>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</si>
  <si>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</si>
  <si>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</si>
  <si>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</si>
  <si>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</si>
  <si>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</si>
  <si>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</si>
  <si>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</si>
  <si>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</si>
  <si>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</si>
  <si>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</si>
  <si>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</si>
  <si>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</si>
  <si>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</si>
  <si>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</si>
  <si>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</si>
  <si>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</si>
  <si>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</si>
  <si>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</si>
  <si>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</si>
  <si>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</si>
  <si>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</si>
  <si>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</si>
  <si>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</si>
  <si>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</si>
  <si>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</si>
  <si>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</si>
  <si>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</si>
  <si>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</si>
  <si>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</si>
  <si>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</si>
  <si>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</si>
  <si>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</si>
  <si>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</si>
  <si>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</si>
  <si>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</si>
  <si>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</si>
  <si>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</si>
  <si>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</si>
  <si>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</si>
  <si>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</si>
  <si>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</si>
  <si>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</si>
  <si>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</si>
  <si>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</si>
  <si>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</si>
  <si>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</si>
  <si>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</si>
  <si>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</si>
  <si>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</si>
  <si>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</si>
  <si>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</si>
  <si>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</si>
  <si>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</si>
  <si>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</si>
  <si>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</si>
  <si>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</si>
  <si>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</si>
  <si>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</si>
  <si>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</si>
  <si>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</si>
  <si>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</si>
  <si>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</si>
  <si>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</si>
  <si>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</si>
  <si>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</si>
  <si>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</si>
  <si>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</si>
  <si>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</si>
  <si>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</si>
  <si>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</si>
  <si>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</si>
  <si>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</si>
  <si>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</si>
  <si>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</si>
  <si>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</si>
  <si>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</si>
  <si>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</si>
  <si>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</si>
  <si>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</si>
  <si>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</si>
  <si>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</si>
  <si>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</si>
  <si>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</si>
  <si>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</si>
  <si>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</si>
  <si>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</si>
  <si>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</si>
  <si>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</si>
  <si>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</si>
  <si>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</si>
  <si>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</si>
  <si>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</si>
  <si>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</si>
  <si>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</si>
  <si>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</si>
  <si>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</si>
  <si>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</si>
  <si>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</si>
  <si>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</si>
  <si>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</si>
  <si>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</si>
  <si>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</si>
  <si>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</si>
  <si>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</si>
  <si>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</si>
  <si>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</si>
  <si>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</si>
  <si>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</si>
  <si>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</si>
  <si>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</si>
  <si>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</si>
  <si>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</si>
  <si>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</si>
  <si>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</si>
  <si>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</si>
  <si>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</si>
  <si>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</si>
  <si>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</si>
  <si>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</si>
  <si>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</si>
  <si>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</si>
  <si>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</si>
  <si>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</si>
  <si>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</si>
  <si>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</si>
  <si>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</si>
  <si>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</si>
  <si>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</si>
  <si>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</si>
  <si>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</si>
  <si>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</si>
  <si>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</si>
  <si>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</si>
  <si>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</si>
  <si>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</si>
  <si>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</si>
  <si>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</si>
  <si>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</si>
  <si>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</si>
  <si>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</si>
  <si>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</si>
  <si>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</si>
  <si>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</si>
  <si>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</si>
  <si>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</si>
  <si>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</si>
  <si>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</si>
  <si>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</si>
  <si>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</si>
  <si>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</si>
  <si>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</si>
  <si>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</si>
  <si>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</si>
  <si>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</si>
  <si>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</si>
  <si>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</si>
  <si>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</si>
  <si>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</si>
  <si>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</si>
  <si>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</si>
  <si>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</si>
  <si>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</si>
  <si>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</si>
  <si>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</si>
  <si>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</si>
  <si>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</si>
  <si>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</si>
  <si>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</si>
  <si>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</si>
  <si>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</si>
  <si>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</si>
  <si>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</si>
  <si>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</si>
  <si>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</si>
  <si>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</si>
  <si>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</si>
  <si>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</si>
  <si>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</si>
  <si>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</si>
  <si>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</si>
  <si>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</si>
  <si>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</si>
  <si>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</si>
  <si>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</si>
  <si>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</si>
  <si>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</si>
  <si>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</si>
  <si>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</si>
  <si>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</si>
  <si>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</si>
  <si>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</si>
  <si>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</si>
  <si>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</si>
  <si>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</si>
  <si>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</si>
  <si>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</si>
  <si>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</si>
  <si>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</si>
  <si>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</si>
  <si>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</si>
  <si>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</si>
  <si>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</si>
  <si>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</si>
  <si>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</si>
  <si>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</si>
  <si>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</si>
  <si>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</si>
  <si>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</si>
  <si>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</si>
  <si>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</si>
  <si>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</si>
  <si>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</si>
  <si>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</si>
  <si>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</si>
  <si>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</si>
  <si>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</si>
  <si>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</si>
  <si>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</si>
  <si>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</si>
  <si>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</si>
  <si>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</si>
  <si>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</si>
  <si>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</si>
  <si>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</si>
  <si>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</si>
  <si>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</si>
  <si>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</si>
  <si>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</si>
  <si>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</si>
  <si>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</si>
  <si>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</si>
  <si>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</si>
  <si>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</si>
  <si>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</si>
  <si>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</si>
  <si>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</si>
  <si>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</si>
  <si>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</si>
  <si>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</si>
  <si>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</si>
  <si>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</si>
  <si>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</si>
  <si>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</si>
  <si>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</si>
  <si>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</si>
  <si>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</si>
  <si>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</si>
  <si>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</si>
  <si>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</si>
  <si>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</si>
  <si>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</si>
  <si>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</si>
  <si>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</si>
  <si>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</si>
  <si>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</si>
  <si>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</si>
  <si>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</si>
  <si>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</si>
  <si>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</si>
  <si>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</si>
  <si>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</si>
  <si>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</si>
  <si>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</si>
  <si>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</si>
  <si>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</si>
  <si>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</si>
  <si>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</si>
  <si>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</si>
  <si>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</si>
  <si>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</si>
  <si>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</si>
  <si>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</si>
  <si>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</si>
  <si>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</si>
  <si>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</si>
  <si>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</si>
  <si>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</si>
  <si>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</si>
  <si>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</si>
  <si>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</si>
  <si>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</si>
  <si>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</si>
  <si>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</si>
  <si>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</si>
  <si>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</si>
  <si>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</si>
  <si>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</si>
  <si>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</si>
  <si>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</si>
  <si>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</si>
  <si>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</si>
  <si>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</si>
  <si>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</si>
  <si>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</si>
  <si>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</si>
  <si>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</si>
  <si>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</si>
  <si>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</si>
  <si>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</si>
  <si>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</si>
  <si>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</si>
  <si>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</si>
  <si>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</si>
  <si>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</si>
  <si>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</si>
  <si>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</si>
  <si>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</si>
  <si>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</si>
  <si>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</si>
  <si>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</si>
  <si>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</si>
  <si>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</si>
  <si>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</si>
  <si>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</si>
  <si>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</si>
  <si>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</si>
  <si>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</si>
  <si>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</si>
  <si>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</si>
  <si>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</si>
  <si>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</si>
  <si>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</si>
  <si>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</si>
  <si>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</si>
  <si>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</si>
  <si>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</si>
  <si>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</si>
  <si>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</si>
  <si>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</si>
  <si>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</si>
  <si>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</si>
  <si>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</si>
  <si>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</si>
  <si>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</si>
  <si>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</si>
  <si>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</si>
  <si>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</si>
  <si>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</si>
  <si>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</si>
  <si>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</si>
  <si>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</si>
  <si>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</si>
  <si>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</si>
  <si>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</si>
  <si>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</si>
  <si>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</si>
  <si>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</si>
  <si>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</si>
  <si>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</si>
  <si>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</si>
  <si>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</si>
  <si>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</si>
  <si>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</si>
  <si>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</si>
  <si>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</si>
  <si>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</si>
  <si>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</si>
  <si>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</si>
  <si>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</si>
  <si>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</si>
  <si>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</si>
  <si>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</si>
  <si>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</si>
  <si>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</si>
  <si>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</si>
  <si>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</si>
  <si>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</si>
  <si>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</si>
  <si>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</si>
  <si>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</si>
  <si>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</si>
  <si>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</si>
  <si>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</si>
  <si>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</si>
  <si>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</si>
  <si>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</si>
  <si>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</si>
  <si>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</si>
  <si>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</si>
  <si>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</si>
  <si>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</si>
  <si>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</si>
  <si>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</si>
  <si>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</si>
  <si>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</si>
  <si>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</si>
  <si>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</si>
  <si>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</si>
  <si>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</si>
  <si>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</si>
  <si>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</si>
  <si>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</si>
  <si>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</si>
  <si>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</si>
  <si>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</si>
  <si>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</si>
  <si>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</si>
  <si>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</si>
  <si>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</si>
  <si>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</si>
  <si>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</si>
  <si>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</si>
  <si>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</si>
  <si>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</si>
  <si>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</si>
  <si>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</si>
  <si>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</si>
  <si>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</si>
  <si>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</si>
  <si>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</si>
  <si>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</si>
  <si>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</si>
  <si>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</si>
  <si>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</si>
  <si>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</si>
  <si>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</si>
  <si>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</si>
  <si>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</si>
  <si>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</si>
  <si>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</si>
  <si>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</si>
  <si>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</si>
  <si>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</si>
  <si>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</si>
  <si>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</si>
  <si>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</si>
  <si>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</si>
  <si>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</si>
  <si>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</si>
  <si>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</si>
  <si>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</si>
  <si>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</si>
  <si>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</si>
  <si>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</si>
  <si>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</si>
  <si>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</si>
  <si>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</si>
  <si>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</si>
  <si>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</si>
  <si>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</si>
  <si>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</si>
  <si>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</si>
  <si>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</si>
  <si>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</si>
  <si>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</si>
  <si>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</si>
  <si>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</si>
  <si>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</si>
  <si>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</si>
  <si>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</si>
  <si>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</si>
  <si>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</si>
  <si>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</si>
  <si>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</si>
  <si>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</si>
  <si>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</si>
  <si>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</si>
  <si>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</si>
  <si>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</si>
  <si>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</si>
  <si>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</si>
  <si>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</si>
  <si>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</si>
  <si>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</si>
  <si>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</si>
  <si>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</si>
  <si>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</si>
  <si>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</si>
  <si>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</si>
  <si>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</si>
  <si>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</si>
  <si>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</si>
  <si>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</si>
  <si>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</si>
  <si>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</si>
  <si>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</si>
  <si>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</si>
  <si>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</si>
  <si>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</si>
  <si>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</si>
  <si>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</si>
  <si>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</si>
  <si>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</si>
  <si>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</si>
  <si>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</si>
  <si>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</si>
  <si>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</si>
  <si>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</si>
  <si>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</si>
  <si>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</si>
  <si>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</si>
  <si>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</si>
  <si>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</si>
  <si>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</si>
  <si>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</si>
  <si>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</si>
  <si>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</si>
  <si>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</si>
  <si>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</si>
  <si>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</si>
  <si>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</si>
  <si>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</si>
  <si>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</si>
  <si>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</si>
  <si>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</si>
  <si>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</si>
  <si>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</si>
  <si>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</si>
  <si>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</si>
  <si>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</si>
  <si>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</si>
  <si>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</si>
  <si>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</si>
  <si>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</si>
  <si>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</si>
  <si>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</si>
  <si>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</si>
  <si>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</si>
  <si>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</si>
  <si>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</si>
  <si>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</si>
  <si>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</si>
  <si>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</si>
  <si>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</si>
  <si>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</si>
  <si>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</si>
  <si>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</si>
  <si>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</si>
  <si>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</si>
  <si>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</si>
  <si>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</si>
  <si>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</si>
  <si>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</si>
  <si>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</si>
  <si>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</si>
  <si>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</si>
  <si>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</si>
  <si>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</si>
  <si>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</si>
  <si>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</si>
  <si>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</si>
  <si>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</si>
  <si>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</si>
  <si>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</si>
  <si>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</si>
  <si>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</si>
  <si>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</si>
  <si>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</si>
  <si>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</si>
  <si>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</si>
  <si>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</si>
  <si>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</si>
  <si>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</si>
  <si>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</si>
  <si>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</si>
  <si>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</si>
  <si>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</si>
  <si>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</si>
  <si>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</si>
  <si>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</si>
  <si>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</si>
  <si>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</si>
  <si>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</si>
  <si>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</si>
  <si>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</si>
  <si>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</si>
  <si>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</si>
  <si>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</si>
  <si>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</si>
  <si>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</si>
  <si>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</si>
  <si>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</si>
  <si>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</si>
  <si>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</si>
  <si>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</si>
  <si>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</si>
  <si>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</si>
  <si>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</si>
  <si>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</si>
  <si>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</si>
  <si>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</si>
  <si>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</si>
  <si>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</si>
  <si>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</si>
  <si>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</si>
  <si>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</si>
  <si>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</si>
  <si>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</si>
  <si>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</si>
  <si>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</si>
  <si>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</si>
  <si>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</si>
  <si>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</si>
  <si>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</si>
  <si>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</si>
  <si>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</si>
  <si>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</si>
  <si>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</si>
  <si>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</si>
  <si>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</si>
  <si>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</si>
  <si>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</si>
  <si>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</si>
  <si>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</si>
  <si>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</si>
  <si>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</si>
  <si>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</si>
  <si>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</si>
  <si>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</si>
  <si>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</si>
  <si>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</si>
  <si>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</si>
  <si>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</si>
  <si>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</si>
  <si>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</si>
  <si>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</si>
  <si>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</si>
  <si>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</si>
  <si>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</si>
  <si>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</si>
  <si>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</si>
  <si>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</si>
  <si>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</si>
  <si>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</si>
  <si>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</si>
  <si>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</si>
  <si>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</si>
  <si>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</si>
  <si>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</si>
  <si>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</si>
  <si>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</si>
  <si>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</si>
  <si>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</si>
  <si>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</si>
  <si>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</si>
  <si>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</si>
  <si>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</si>
  <si>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</si>
  <si>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</si>
  <si>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</si>
  <si>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</si>
  <si>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</si>
  <si>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</si>
  <si>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</si>
  <si>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</si>
  <si>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</si>
  <si>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</si>
  <si>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</si>
  <si>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</si>
  <si>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</si>
  <si>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</si>
  <si>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</si>
  <si>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</si>
  <si>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</si>
  <si>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</si>
  <si>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</si>
  <si>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</si>
  <si>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</si>
  <si>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</si>
  <si>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</si>
  <si>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</si>
  <si>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</si>
  <si>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</si>
  <si>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</si>
  <si>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</si>
  <si>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</si>
  <si>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</si>
  <si>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</si>
  <si>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</si>
  <si>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</si>
  <si>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</si>
  <si>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</si>
  <si>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</si>
  <si>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</si>
  <si>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</si>
  <si>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</si>
  <si>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</si>
  <si>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</si>
  <si>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</si>
  <si>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</si>
  <si>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</si>
  <si>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</si>
  <si>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</si>
  <si>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</si>
  <si>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</si>
  <si>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</si>
  <si>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</si>
  <si>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</si>
  <si>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</si>
  <si>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</si>
  <si>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</si>
  <si>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</si>
  <si>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</si>
  <si>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</si>
  <si>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</si>
  <si>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</si>
  <si>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</si>
  <si>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</si>
  <si>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</si>
  <si>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</si>
  <si>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</si>
  <si>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</si>
  <si>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</si>
  <si>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</si>
  <si>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</si>
  <si>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</si>
  <si>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</si>
  <si>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</si>
  <si>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</si>
  <si>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</si>
  <si>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</si>
  <si>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</si>
  <si>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</si>
  <si>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</si>
  <si>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</si>
  <si>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</si>
  <si>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</si>
  <si>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</si>
  <si>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</si>
  <si>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</si>
  <si>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</si>
  <si>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</si>
  <si>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</si>
  <si>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</si>
  <si>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</si>
  <si>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</si>
  <si>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</si>
  <si>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</si>
  <si>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</si>
  <si>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</si>
  <si>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</si>
  <si>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</si>
  <si>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</si>
  <si>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</si>
  <si>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</si>
  <si>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</si>
  <si>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</si>
  <si>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</si>
  <si>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</si>
  <si>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</si>
  <si>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</si>
  <si>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</si>
  <si>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</si>
  <si>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</si>
  <si>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</si>
  <si>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</si>
  <si>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</si>
  <si>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</si>
  <si>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</si>
  <si>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</si>
  <si>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</si>
  <si>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</si>
  <si>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</si>
  <si>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</si>
  <si>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</si>
  <si>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</si>
  <si>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</si>
  <si>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</si>
  <si>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</si>
  <si>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</si>
  <si>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</si>
  <si>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</si>
  <si>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</si>
  <si>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</si>
  <si>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</si>
  <si>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</si>
  <si>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</si>
  <si>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</si>
  <si>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</si>
  <si>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</si>
  <si>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</si>
  <si>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</si>
  <si>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</si>
  <si>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</si>
  <si>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</si>
  <si>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</si>
  <si>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</si>
  <si>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</si>
  <si>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</si>
  <si>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</si>
  <si>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</si>
  <si>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</si>
  <si>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</si>
  <si>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</si>
  <si>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</si>
  <si>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</si>
  <si>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</si>
  <si>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</si>
  <si>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</si>
  <si>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</si>
  <si>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</si>
  <si>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</si>
  <si>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</si>
  <si>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</si>
  <si>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</si>
  <si>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</si>
  <si>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</si>
  <si>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</si>
  <si>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</si>
  <si>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</si>
  <si>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</si>
  <si>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</si>
  <si>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</si>
  <si>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</si>
  <si>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</si>
  <si>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</si>
  <si>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</si>
  <si>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</si>
  <si>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</si>
  <si>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</si>
  <si>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</si>
  <si>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</si>
  <si>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</si>
  <si>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</si>
  <si>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</si>
  <si>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</si>
  <si>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</si>
  <si>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</si>
  <si>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</si>
  <si>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</si>
  <si>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</si>
  <si>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</si>
  <si>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</si>
  <si>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</si>
  <si>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</si>
  <si>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</si>
  <si>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</si>
  <si>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</si>
  <si>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</si>
  <si>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</si>
  <si>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</si>
  <si>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</si>
  <si>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</si>
  <si>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</si>
  <si>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</si>
  <si>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</si>
  <si>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</si>
  <si>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</si>
  <si>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</si>
  <si>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</si>
  <si>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</si>
  <si>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</si>
  <si>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</si>
  <si>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</si>
  <si>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</si>
  <si>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</si>
  <si>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</si>
  <si>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</si>
  <si>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</si>
  <si>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</si>
  <si>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</si>
  <si>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</si>
  <si>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</si>
  <si>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</si>
  <si>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</si>
  <si>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</si>
  <si>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</si>
  <si>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</si>
  <si>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</si>
  <si>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</si>
  <si>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</si>
  <si>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</si>
  <si>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</si>
  <si>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</si>
  <si>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</si>
  <si>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</si>
  <si>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</si>
  <si>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</si>
  <si>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</si>
  <si>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</si>
  <si>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</si>
  <si>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</si>
  <si>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</si>
  <si>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</si>
  <si>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</si>
  <si>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</si>
  <si>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</si>
  <si>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</si>
  <si>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</si>
  <si>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</si>
  <si>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</si>
  <si>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</si>
  <si>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</si>
  <si>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</si>
  <si>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</si>
  <si>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</si>
  <si>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</si>
  <si>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</si>
  <si>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</si>
  <si>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</si>
  <si>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</si>
  <si>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</si>
  <si>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</si>
  <si>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</si>
  <si>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</si>
  <si>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</si>
  <si>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</si>
  <si>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</si>
  <si>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</si>
  <si>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</si>
  <si>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</si>
  <si>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</si>
  <si>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</si>
  <si>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</si>
  <si>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</si>
  <si>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</si>
  <si>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</si>
  <si>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</si>
  <si>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</si>
  <si>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</si>
  <si>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</si>
  <si>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</si>
  <si>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</si>
  <si>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</si>
  <si>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</si>
  <si>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</si>
  <si>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</si>
  <si>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</si>
  <si>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</si>
  <si>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</si>
  <si>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</si>
  <si>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</si>
  <si>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</si>
  <si>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</si>
  <si>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</si>
  <si>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</si>
  <si>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</si>
  <si>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</si>
  <si>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</si>
  <si>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</si>
  <si>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</si>
  <si>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</si>
  <si>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</si>
  <si>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</si>
  <si>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</si>
  <si>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</si>
  <si>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</si>
  <si>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</si>
  <si>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</si>
  <si>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</si>
  <si>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</si>
  <si>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</si>
  <si>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</si>
  <si>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</si>
  <si>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</si>
  <si>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</si>
  <si>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</si>
  <si>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</si>
  <si>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</si>
  <si>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</si>
  <si>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</si>
  <si>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</si>
  <si>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</si>
  <si>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</si>
  <si>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</si>
  <si>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</si>
  <si>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</si>
  <si>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</si>
  <si>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</si>
  <si>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</si>
  <si>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</si>
  <si>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</si>
  <si>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</si>
  <si>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</si>
  <si>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</si>
  <si>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</si>
  <si>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</si>
  <si>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</si>
  <si>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</si>
  <si>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</si>
  <si>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</si>
  <si>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</si>
  <si>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</si>
  <si>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</si>
  <si>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</si>
  <si>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</si>
  <si>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</si>
  <si>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</si>
  <si>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</si>
  <si>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</si>
  <si>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</si>
  <si>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</si>
  <si>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</si>
  <si>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</si>
  <si>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</si>
  <si>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</si>
  <si>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</si>
  <si>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</si>
  <si>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</si>
  <si>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</si>
  <si>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</si>
  <si>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</si>
  <si>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</si>
  <si>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</si>
  <si>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</si>
  <si>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</si>
  <si>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</si>
  <si>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</si>
  <si>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</si>
  <si>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</si>
  <si>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</si>
  <si>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</si>
  <si>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</si>
  <si>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</si>
  <si>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</si>
  <si>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</si>
  <si>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</si>
  <si>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</si>
  <si>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</si>
  <si>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</si>
  <si>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</si>
  <si>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</si>
  <si>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</si>
  <si>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</si>
  <si>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</si>
  <si>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</si>
  <si>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</si>
  <si>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</si>
  <si>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</si>
  <si>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</si>
  <si>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</si>
  <si>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</si>
  <si>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</si>
  <si>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</si>
  <si>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</si>
  <si>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</si>
  <si>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</si>
  <si>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</si>
  <si>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</si>
  <si>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</si>
  <si>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</si>
  <si>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</si>
  <si>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</si>
  <si>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</si>
  <si>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</si>
  <si>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</si>
  <si>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</si>
  <si>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</si>
  <si>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</si>
  <si>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</si>
  <si>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</si>
  <si>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</si>
  <si>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</si>
  <si>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</si>
  <si>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</si>
  <si>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</si>
  <si>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</si>
  <si>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</si>
  <si>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</si>
  <si>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</si>
  <si>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</si>
  <si>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</si>
  <si>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</si>
  <si>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</si>
  <si>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</si>
  <si>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</si>
  <si>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</si>
  <si>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</si>
  <si>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</si>
  <si>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</si>
  <si>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</si>
  <si>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</si>
  <si>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</si>
  <si>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</si>
  <si>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</si>
  <si>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</si>
  <si>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</si>
  <si>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</si>
  <si>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</si>
  <si>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</si>
  <si>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</si>
  <si>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</si>
  <si>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</si>
  <si>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</si>
  <si>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</si>
  <si>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</si>
  <si>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</si>
  <si>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</si>
  <si>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</si>
  <si>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</si>
  <si>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</si>
  <si>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</si>
  <si>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</si>
  <si>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</si>
  <si>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</si>
  <si>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</si>
  <si>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</si>
  <si>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</si>
  <si>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</si>
  <si>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</si>
  <si>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</si>
  <si>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</si>
  <si>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</si>
  <si>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</si>
  <si>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</si>
  <si>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</si>
  <si>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</si>
  <si>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</si>
  <si>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</si>
  <si>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</si>
  <si>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</si>
  <si>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</si>
  <si>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</si>
  <si>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</si>
  <si>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</si>
  <si>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</si>
  <si>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</si>
  <si>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</si>
  <si>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</si>
  <si>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</si>
  <si>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</si>
  <si>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</si>
  <si>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</si>
  <si>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</si>
  <si>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</si>
  <si>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</si>
  <si>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</si>
  <si>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</si>
  <si>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</si>
  <si>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</si>
  <si>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</si>
  <si>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</si>
  <si>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</si>
  <si>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</si>
  <si>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</si>
  <si>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</si>
  <si>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</si>
  <si>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</si>
  <si>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</si>
  <si>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</si>
  <si>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</si>
  <si>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</si>
  <si>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</si>
  <si>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</si>
  <si>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</si>
  <si>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</si>
  <si>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</si>
  <si>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</si>
  <si>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</si>
  <si>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</si>
  <si>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</si>
  <si>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</si>
  <si>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</si>
  <si>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</si>
  <si>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</si>
  <si>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</si>
  <si>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</si>
  <si>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</si>
  <si>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</si>
  <si>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</si>
  <si>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</si>
  <si>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</si>
  <si>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</si>
  <si>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</si>
  <si>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</si>
  <si>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</si>
  <si>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</si>
  <si>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</si>
  <si>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</si>
  <si>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</si>
  <si>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</si>
  <si>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</si>
  <si>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</si>
  <si>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</si>
  <si>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</si>
  <si>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</si>
  <si>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</si>
  <si>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</si>
  <si>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</si>
  <si>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</si>
  <si>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</si>
  <si>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</si>
  <si>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</si>
  <si>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</si>
  <si>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</si>
  <si>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</si>
  <si>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</si>
  <si>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</si>
  <si>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</si>
  <si>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</si>
  <si>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</si>
  <si>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</si>
  <si>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</si>
  <si>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</si>
  <si>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</si>
  <si>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</si>
  <si>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</si>
  <si>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</si>
  <si>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</si>
  <si>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</si>
  <si>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</si>
  <si>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</si>
  <si>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</si>
  <si>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</si>
  <si>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</si>
  <si>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</si>
  <si>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</si>
  <si>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</si>
  <si>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</si>
  <si>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</si>
  <si>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</si>
  <si>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</si>
  <si>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</si>
  <si>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</si>
  <si>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</si>
  <si>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</si>
  <si>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</si>
  <si>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</si>
  <si>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</si>
  <si>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</si>
  <si>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</si>
  <si>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</si>
  <si>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</si>
  <si>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</si>
  <si>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</si>
  <si>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</si>
  <si>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</si>
  <si>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</si>
  <si>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</si>
  <si>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</si>
  <si>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</si>
  <si>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</si>
  <si>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</si>
  <si>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</si>
  <si>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</si>
  <si>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</si>
  <si>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</si>
  <si>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</si>
  <si>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</si>
  <si>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</si>
  <si>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</si>
  <si>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</si>
  <si>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</si>
  <si>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</si>
  <si>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</si>
  <si>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</si>
  <si>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</si>
  <si>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</si>
  <si>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</si>
  <si>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</si>
  <si>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</si>
  <si>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</si>
  <si>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</si>
  <si>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</si>
  <si>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</si>
  <si>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</si>
  <si>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</si>
  <si>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</si>
  <si>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</si>
  <si>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</si>
  <si>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</si>
  <si>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</si>
  <si>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</si>
  <si>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</si>
  <si>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</si>
  <si>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</si>
  <si>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</si>
  <si>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</si>
  <si>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</si>
  <si>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</si>
  <si>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</si>
  <si>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</si>
  <si>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</si>
  <si>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</si>
  <si>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</si>
  <si>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</si>
  <si>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</si>
  <si>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</si>
  <si>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</si>
  <si>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</si>
  <si>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</si>
  <si>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</si>
  <si>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</si>
  <si>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</si>
  <si>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</si>
  <si>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</si>
  <si>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</si>
  <si>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</si>
  <si>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</si>
  <si>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</si>
  <si>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</si>
  <si>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</si>
  <si>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</si>
  <si>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</si>
  <si>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</si>
  <si>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</si>
  <si>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</si>
  <si>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</si>
  <si>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</si>
  <si>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</si>
  <si>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</si>
  <si>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</si>
  <si>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</si>
  <si>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</si>
  <si>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</si>
  <si>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</si>
  <si>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</si>
  <si>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</si>
  <si>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</si>
  <si>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</si>
  <si>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</si>
  <si>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</si>
  <si>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</si>
  <si>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</si>
  <si>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</si>
  <si>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</si>
  <si>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</si>
  <si>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</si>
  <si>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</si>
  <si>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</si>
  <si>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</si>
  <si>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</si>
  <si>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</si>
  <si>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</si>
  <si>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</si>
  <si>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</si>
  <si>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</si>
  <si>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</si>
  <si>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</si>
  <si>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</si>
  <si>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</si>
  <si>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</si>
  <si>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</si>
  <si>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</si>
  <si>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</si>
  <si>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</si>
  <si>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</si>
  <si>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</si>
  <si>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</si>
  <si>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</si>
  <si>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</si>
  <si>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</si>
  <si>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</si>
  <si>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</si>
  <si>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</si>
  <si>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</si>
  <si>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</si>
  <si>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</si>
  <si>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</si>
  <si>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</si>
  <si>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</si>
  <si>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</si>
  <si>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</si>
  <si>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</si>
  <si>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</si>
  <si>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</si>
  <si>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</si>
  <si>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</si>
  <si>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</si>
  <si>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</si>
  <si>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</si>
  <si>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</si>
  <si>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</si>
  <si>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</si>
  <si>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</si>
  <si>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</si>
  <si>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</si>
  <si>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</si>
  <si>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</si>
  <si>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</si>
  <si>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</si>
  <si>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</si>
  <si>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</si>
  <si>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</si>
  <si>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</si>
  <si>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</si>
  <si>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</si>
  <si>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</si>
  <si>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</si>
  <si>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</si>
  <si>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</si>
  <si>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</si>
  <si>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</si>
  <si>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</si>
  <si>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</si>
  <si>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</si>
  <si>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</si>
  <si>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</si>
  <si>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</si>
  <si>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</si>
  <si>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</si>
  <si>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</si>
  <si>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</si>
  <si>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</si>
  <si>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</si>
  <si>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</si>
  <si>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</si>
  <si>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</si>
  <si>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</si>
  <si>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</si>
  <si>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</si>
  <si>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</si>
  <si>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</si>
  <si>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</si>
  <si>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</si>
  <si>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</si>
  <si>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</si>
  <si>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</si>
  <si>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</si>
  <si>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</si>
  <si>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</si>
  <si>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</si>
  <si>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</si>
  <si>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</si>
  <si>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</si>
  <si>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</si>
  <si>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</si>
  <si>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</si>
  <si>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</si>
  <si>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</si>
  <si>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</si>
  <si>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</si>
  <si>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</si>
  <si>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</si>
  <si>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</si>
  <si>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</si>
  <si>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</si>
  <si>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</si>
  <si>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</si>
  <si>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</si>
  <si>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</si>
  <si>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</si>
  <si>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</si>
  <si>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</si>
  <si>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</si>
  <si>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</si>
  <si>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</si>
  <si>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</si>
  <si>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</si>
  <si>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</si>
  <si>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</si>
  <si>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</si>
  <si>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</si>
  <si>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</si>
  <si>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</si>
  <si>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</si>
  <si>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</si>
  <si>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</si>
  <si>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</si>
  <si>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</si>
  <si>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</si>
  <si>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</si>
  <si>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</si>
  <si>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</si>
  <si>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</si>
  <si>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</si>
  <si>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</si>
  <si>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</si>
  <si>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</si>
  <si>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</si>
  <si>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</si>
  <si>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</si>
  <si>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</si>
  <si>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</si>
  <si>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</si>
  <si>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</si>
  <si>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</si>
  <si>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</si>
  <si>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</si>
  <si>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</si>
  <si>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</si>
  <si>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</si>
  <si>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</si>
  <si>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</si>
  <si>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</si>
  <si>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</si>
  <si>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</si>
  <si>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</si>
  <si>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</si>
  <si>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</si>
  <si>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</si>
  <si>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</si>
  <si>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</si>
  <si>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</si>
  <si>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</si>
  <si>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</si>
  <si>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</si>
  <si>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</si>
  <si>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</si>
  <si>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</si>
  <si>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</si>
  <si>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</si>
  <si>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</si>
  <si>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</si>
  <si>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</si>
  <si>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</si>
  <si>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</si>
  <si>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</si>
  <si>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</si>
  <si>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</si>
  <si>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</si>
  <si>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</si>
  <si>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</si>
  <si>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</si>
  <si>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</si>
  <si>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</si>
  <si>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</si>
  <si>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</si>
  <si>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</si>
  <si>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</si>
  <si>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</si>
  <si>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</si>
  <si>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</si>
  <si>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</si>
  <si>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</si>
  <si>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</si>
  <si>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</si>
  <si>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</si>
  <si>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</si>
  <si>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</si>
  <si>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</si>
  <si>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</si>
  <si>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</si>
  <si>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</si>
  <si>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</si>
  <si>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</si>
  <si>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</si>
  <si>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</si>
  <si>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</si>
  <si>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</si>
  <si>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</si>
  <si>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</si>
  <si>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</si>
  <si>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</si>
  <si>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</si>
  <si>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</si>
  <si>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</si>
  <si>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</si>
  <si>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</si>
  <si>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</si>
  <si>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</si>
  <si>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</si>
  <si>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</si>
  <si>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</si>
  <si>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</si>
  <si>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</si>
  <si>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</si>
  <si>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</si>
  <si>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</si>
  <si>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</si>
  <si>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</si>
  <si>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</si>
  <si>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</si>
  <si>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</si>
  <si>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</si>
  <si>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</si>
  <si>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</si>
  <si>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</si>
  <si>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</si>
  <si>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</si>
  <si>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</si>
  <si>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</si>
  <si>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</si>
  <si>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</si>
  <si>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</si>
  <si>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</si>
  <si>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</si>
  <si>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</si>
  <si>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</si>
  <si>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</si>
  <si>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</si>
  <si>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</si>
  <si>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</si>
  <si>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</si>
  <si>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</si>
  <si>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</si>
  <si>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</si>
  <si>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</si>
  <si>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</si>
  <si>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</si>
  <si>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</si>
  <si>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</si>
  <si>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</si>
  <si>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</si>
  <si>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</si>
  <si>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</si>
  <si>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</si>
  <si>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</si>
  <si>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</si>
  <si>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</si>
  <si>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</si>
  <si>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</si>
  <si>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</si>
  <si>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</si>
  <si>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</si>
  <si>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</si>
  <si>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</si>
  <si>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</si>
  <si>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</si>
  <si>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</si>
  <si>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</si>
  <si>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</si>
  <si>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</si>
  <si>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</si>
  <si>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</si>
  <si>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</si>
  <si>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</si>
  <si>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</si>
  <si>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</si>
  <si>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</si>
  <si>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</si>
  <si>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</si>
  <si>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</si>
  <si>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</si>
  <si>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</si>
  <si>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</si>
  <si>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</si>
  <si>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</si>
  <si>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</si>
  <si>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</si>
  <si>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</si>
  <si>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</si>
  <si>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</si>
  <si>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</si>
  <si>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</si>
  <si>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</si>
  <si>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</si>
  <si>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</si>
  <si>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</si>
  <si>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</si>
  <si>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</si>
  <si>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</si>
  <si>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</si>
  <si>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</si>
  <si>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</si>
  <si>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</si>
  <si>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</si>
  <si>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</si>
  <si>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</si>
  <si>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</si>
  <si>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</si>
  <si>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</si>
  <si>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</si>
  <si>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</si>
  <si>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</si>
  <si>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</si>
  <si>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</si>
  <si>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</si>
  <si>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</si>
  <si>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</si>
  <si>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</si>
  <si>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</si>
  <si>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</si>
  <si>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</si>
  <si>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</si>
  <si>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</si>
  <si>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</si>
  <si>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</si>
  <si>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</si>
  <si>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</si>
  <si>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</si>
  <si>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</si>
  <si>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</si>
  <si>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</si>
  <si>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</si>
  <si>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</si>
  <si>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</si>
  <si>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</si>
  <si>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</si>
  <si>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</si>
  <si>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</si>
  <si>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</si>
  <si>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</si>
  <si>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</si>
  <si>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</si>
  <si>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</si>
  <si>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</si>
  <si>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</si>
  <si>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</si>
  <si>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</si>
  <si>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</si>
  <si>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</si>
  <si>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</si>
  <si>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</si>
  <si>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</si>
  <si>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</si>
  <si>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</si>
  <si>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</si>
  <si>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</si>
  <si>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</si>
  <si>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</si>
  <si>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</si>
  <si>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</si>
  <si>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</si>
  <si>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</si>
  <si>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</si>
  <si>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</si>
  <si>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</si>
  <si>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</si>
  <si>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</si>
  <si>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</si>
  <si>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</si>
  <si>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</si>
  <si>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</si>
  <si>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</si>
  <si>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</si>
  <si>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</si>
  <si>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</si>
  <si>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</si>
  <si>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</si>
  <si>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</si>
  <si>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</si>
  <si>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</si>
  <si>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</si>
  <si>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</si>
  <si>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</si>
  <si>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</si>
  <si>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</si>
  <si>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</si>
  <si>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</si>
  <si>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</si>
  <si>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</si>
  <si>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</si>
  <si>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</si>
  <si>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</si>
  <si>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</si>
  <si>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</si>
  <si>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</si>
  <si>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</si>
  <si>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</si>
  <si>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</si>
  <si>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</si>
  <si>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</si>
  <si>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</si>
  <si>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</si>
  <si>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</si>
  <si>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</si>
  <si>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</si>
  <si>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</si>
  <si>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</si>
  <si>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</si>
  <si>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</si>
  <si>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</si>
  <si>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</si>
  <si>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</si>
  <si>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</si>
  <si>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</si>
  <si>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</si>
  <si>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</si>
  <si>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</si>
  <si>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</si>
  <si>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</si>
  <si>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</si>
  <si>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</si>
  <si>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</si>
  <si>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</si>
  <si>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</si>
  <si>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</si>
  <si>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</si>
  <si>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</si>
  <si>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</si>
  <si>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</si>
  <si>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</si>
  <si>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</si>
  <si>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</si>
  <si>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</si>
  <si>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</si>
  <si>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</si>
  <si>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</si>
  <si>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</si>
  <si>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</si>
  <si>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</si>
  <si>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</si>
  <si>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</si>
  <si>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</si>
  <si>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</si>
  <si>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</si>
  <si>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</si>
  <si>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</si>
  <si>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</si>
  <si>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</si>
  <si>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</si>
  <si>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</si>
  <si>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</si>
  <si>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</si>
  <si>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</si>
  <si>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</si>
  <si>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</si>
  <si>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</si>
  <si>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</si>
  <si>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</si>
  <si>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</si>
  <si>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</si>
  <si>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</si>
  <si>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</si>
  <si>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</si>
  <si>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</si>
  <si>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</si>
  <si>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</si>
  <si>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</si>
  <si>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</si>
  <si>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</si>
  <si>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</si>
  <si>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</si>
  <si>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</si>
  <si>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</si>
  <si>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</si>
  <si>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</si>
  <si>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</si>
  <si>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</si>
  <si>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</si>
  <si>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</si>
  <si>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</si>
  <si>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</si>
  <si>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</si>
  <si>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</si>
  <si>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</si>
  <si>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</si>
  <si>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</si>
  <si>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</si>
  <si>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</si>
  <si>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</si>
  <si>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</si>
  <si>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</si>
  <si>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</si>
  <si>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</si>
  <si>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</si>
  <si>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</si>
  <si>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</si>
  <si>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</si>
  <si>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</si>
  <si>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</si>
  <si>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</si>
  <si>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</si>
  <si>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</si>
  <si>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</si>
  <si>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</si>
  <si>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</si>
  <si>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</si>
  <si>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</si>
  <si>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</si>
  <si>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</si>
  <si>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</si>
  <si>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</si>
  <si>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</si>
  <si>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</si>
  <si>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</si>
  <si>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</si>
  <si>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</si>
  <si>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</si>
  <si>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</si>
  <si>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</si>
  <si>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</si>
  <si>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</si>
  <si>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</si>
  <si>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</si>
  <si>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</si>
  <si>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</si>
  <si>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</si>
  <si>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</si>
  <si>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</si>
  <si>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</si>
  <si>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</si>
  <si>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</si>
  <si>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</si>
  <si>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</si>
  <si>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</si>
  <si>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</si>
  <si>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</si>
  <si>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</si>
  <si>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</si>
  <si>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</si>
  <si>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</si>
  <si>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</si>
  <si>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</si>
  <si>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</si>
  <si>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</si>
  <si>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</si>
  <si>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</si>
  <si>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</si>
  <si>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</si>
  <si>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</si>
  <si>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</si>
  <si>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</si>
  <si>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</si>
  <si>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</si>
  <si>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</si>
  <si>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</si>
  <si>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</si>
  <si>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</si>
  <si>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</si>
  <si>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</si>
  <si>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</si>
  <si>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</si>
  <si>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</si>
  <si>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</si>
  <si>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</si>
  <si>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</si>
  <si>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</si>
  <si>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</si>
  <si>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</si>
  <si>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</si>
  <si>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</si>
  <si>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</si>
  <si>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</si>
  <si>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</si>
  <si>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</si>
  <si>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</si>
  <si>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</si>
  <si>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</si>
  <si>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</si>
  <si>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</si>
  <si>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</si>
  <si>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</si>
  <si>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</si>
  <si>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</si>
  <si>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</si>
  <si>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</si>
  <si>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</si>
  <si>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</si>
  <si>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</si>
  <si>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</si>
  <si>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</si>
  <si>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</si>
  <si>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</si>
  <si>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</si>
  <si>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</si>
  <si>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</si>
  <si>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</si>
  <si>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</si>
  <si>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</si>
  <si>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</si>
  <si>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</si>
  <si>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</si>
  <si>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</si>
  <si>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</si>
  <si>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</si>
  <si>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</si>
  <si>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</si>
  <si>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</si>
  <si>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</si>
  <si>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</si>
  <si>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</si>
  <si>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</si>
  <si>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</si>
  <si>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</si>
  <si>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</si>
  <si>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</si>
  <si>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</si>
  <si>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</si>
  <si>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</si>
  <si>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</si>
  <si>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</si>
  <si>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</si>
  <si>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</si>
  <si>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</si>
  <si>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</si>
  <si>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</si>
  <si>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</si>
  <si>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</si>
  <si>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</si>
  <si>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</si>
  <si>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</si>
  <si>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</si>
  <si>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</si>
  <si>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</si>
  <si>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</si>
  <si>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</si>
  <si>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</si>
  <si>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</si>
  <si>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</si>
  <si>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</si>
  <si>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</si>
  <si>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</si>
  <si>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</si>
  <si>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</si>
  <si>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</si>
  <si>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</si>
  <si>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</si>
  <si>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</si>
  <si>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</si>
  <si>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</si>
  <si>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</si>
  <si>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</si>
  <si>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</si>
  <si>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</si>
  <si>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</si>
  <si>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</si>
  <si>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</si>
  <si>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</si>
  <si>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</si>
  <si>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</si>
  <si>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</si>
  <si>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</si>
  <si>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</si>
  <si>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</si>
  <si>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</si>
  <si>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</si>
  <si>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</si>
  <si>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</si>
  <si>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</si>
  <si>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</si>
  <si>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</si>
  <si>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</si>
  <si>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</si>
  <si>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</si>
  <si>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</si>
  <si>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</si>
  <si>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</si>
  <si>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</si>
  <si>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</si>
  <si>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</si>
  <si>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</si>
  <si>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</si>
  <si>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</si>
  <si>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</si>
  <si>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</si>
  <si>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</si>
  <si>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</si>
  <si>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</si>
  <si>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</si>
  <si>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</si>
  <si>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</si>
  <si>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</si>
  <si>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</si>
  <si>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</si>
  <si>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</si>
  <si>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</si>
  <si>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</si>
  <si>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</si>
  <si>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</si>
  <si>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</si>
  <si>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</si>
  <si>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</si>
  <si>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</si>
  <si>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</si>
  <si>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</si>
  <si>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</si>
  <si>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</si>
  <si>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</si>
  <si>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</si>
  <si>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</si>
  <si>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</si>
  <si>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</si>
  <si>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</si>
  <si>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</si>
  <si>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</si>
  <si>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</si>
  <si>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</si>
  <si>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</si>
  <si>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</si>
  <si>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</si>
  <si>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</si>
  <si>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</si>
  <si>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</si>
  <si>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</si>
  <si>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</si>
  <si>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</si>
  <si>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</si>
  <si>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</si>
  <si>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</si>
  <si>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</si>
  <si>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</si>
  <si>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</si>
  <si>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</si>
  <si>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</si>
  <si>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</si>
  <si>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</si>
  <si>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</si>
  <si>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</si>
  <si>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</si>
  <si>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</si>
  <si>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</si>
  <si>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</si>
  <si>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</si>
  <si>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</si>
  <si>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</si>
  <si>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</si>
  <si>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</si>
  <si>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</si>
  <si>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</si>
  <si>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</si>
  <si>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</si>
  <si>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</si>
  <si>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</si>
  <si>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</si>
  <si>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</si>
  <si>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</si>
  <si>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</si>
  <si>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</si>
  <si>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</si>
  <si>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</si>
  <si>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</si>
  <si>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</si>
  <si>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</si>
  <si>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</si>
  <si>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</si>
  <si>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</si>
  <si>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</si>
  <si>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</si>
  <si>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</si>
  <si>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</si>
  <si>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</si>
  <si>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</si>
  <si>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</si>
  <si>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</si>
  <si>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</si>
  <si>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</si>
  <si>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</si>
  <si>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</si>
  <si>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</si>
  <si>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</si>
  <si>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</si>
  <si>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</si>
  <si>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</si>
  <si>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</si>
  <si>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</si>
  <si>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</si>
  <si>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</si>
  <si>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</si>
  <si>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</si>
  <si>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</si>
  <si>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</si>
  <si>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</si>
  <si>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</si>
  <si>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</si>
  <si>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</si>
  <si>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</si>
  <si>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</si>
  <si>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</si>
  <si>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</si>
  <si>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</si>
  <si>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</si>
  <si>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</si>
  <si>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</si>
  <si>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</si>
  <si>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</si>
  <si>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</si>
  <si>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</si>
  <si>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</si>
  <si>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</si>
  <si>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</si>
  <si>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</si>
  <si>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</si>
  <si>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</si>
  <si>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</si>
  <si>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</si>
  <si>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</si>
  <si>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</si>
  <si>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</si>
  <si>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</si>
  <si>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</si>
  <si>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</si>
  <si>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</si>
  <si>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</si>
  <si>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</si>
  <si>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</si>
  <si>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</si>
  <si>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</si>
  <si>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</si>
  <si>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</si>
  <si>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</si>
  <si>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</si>
  <si>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</si>
  <si>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</si>
  <si>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</si>
  <si>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</si>
  <si>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</si>
  <si>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</si>
  <si>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</si>
  <si>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</si>
  <si>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</si>
  <si>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</si>
  <si>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</si>
  <si>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</si>
  <si>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</si>
  <si>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</si>
  <si>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</si>
  <si>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</si>
  <si>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</si>
  <si>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</si>
  <si>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</si>
  <si>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</si>
  <si>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</si>
  <si>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</si>
  <si>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</si>
  <si>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</si>
  <si>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</si>
  <si>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</si>
  <si>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</si>
  <si>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</si>
  <si>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</si>
  <si>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</si>
  <si>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</si>
  <si>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</si>
  <si>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</si>
  <si>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</si>
  <si>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</si>
  <si>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</si>
  <si>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</si>
  <si>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</si>
  <si>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</si>
  <si>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</si>
  <si>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</si>
  <si>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</si>
  <si>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</si>
  <si>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</si>
  <si>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</si>
  <si>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</si>
  <si>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</si>
  <si>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</si>
  <si>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</si>
  <si>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</si>
  <si>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</si>
  <si>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</si>
  <si>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</si>
  <si>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</si>
  <si>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</si>
  <si>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</si>
  <si>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</si>
  <si>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</si>
  <si>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</si>
  <si>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</si>
  <si>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</si>
  <si>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</si>
  <si>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</si>
  <si>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</si>
  <si>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</si>
  <si>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</si>
  <si>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</si>
  <si>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</si>
  <si>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</si>
  <si>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</si>
  <si>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</si>
  <si>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</si>
  <si>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</si>
  <si>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</si>
  <si>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</si>
  <si>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</si>
  <si>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</si>
  <si>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</si>
  <si>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</si>
  <si>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</si>
  <si>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</si>
  <si>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</si>
  <si>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</si>
  <si>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</si>
  <si>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</si>
  <si>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</si>
  <si>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</si>
  <si>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</si>
  <si>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</si>
  <si>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</si>
  <si>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</si>
  <si>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</si>
  <si>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</si>
  <si>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</si>
  <si>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</si>
  <si>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</si>
  <si>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</si>
  <si>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</si>
  <si>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</si>
  <si>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</si>
  <si>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</si>
  <si>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</si>
  <si>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</si>
  <si>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</si>
  <si>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</si>
  <si>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</si>
  <si>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</si>
  <si>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</si>
  <si>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</si>
  <si>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</si>
  <si>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</si>
  <si>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</si>
  <si>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</si>
  <si>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</si>
  <si>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</si>
  <si>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</si>
  <si>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</si>
  <si>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</si>
  <si>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</si>
  <si>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</si>
  <si>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</si>
  <si>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</si>
  <si>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</si>
  <si>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</si>
  <si>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</si>
  <si>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</si>
  <si>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</si>
  <si>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</si>
  <si>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</si>
  <si>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</si>
  <si>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</si>
  <si>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</si>
  <si>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</si>
  <si>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</si>
  <si>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</si>
  <si>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</si>
  <si>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</si>
  <si>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</si>
  <si>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</si>
  <si>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</si>
  <si>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</si>
  <si>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</si>
  <si>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</si>
  <si>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</si>
  <si>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</si>
  <si>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</si>
  <si>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</si>
  <si>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</si>
  <si>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</si>
  <si>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</si>
  <si>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</si>
  <si>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</si>
  <si>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</si>
  <si>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</si>
  <si>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</si>
  <si>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</si>
  <si>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</si>
  <si>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</si>
  <si>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</si>
  <si>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</si>
  <si>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</si>
  <si>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</si>
  <si>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</si>
  <si>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</si>
  <si>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</si>
  <si>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</si>
  <si>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</si>
  <si>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</si>
  <si>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</si>
  <si>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</si>
  <si>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</si>
  <si>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</si>
  <si>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</si>
  <si>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</si>
  <si>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</si>
  <si>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</si>
  <si>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</si>
  <si>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</si>
  <si>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</si>
  <si>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</si>
  <si>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</si>
  <si>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</si>
  <si>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</si>
  <si>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</si>
  <si>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</si>
  <si>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</si>
  <si>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</si>
  <si>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</si>
  <si>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</si>
  <si>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</si>
  <si>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</si>
  <si>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</si>
  <si>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</si>
  <si>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</si>
  <si>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</si>
  <si>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</si>
  <si>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</si>
  <si>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</si>
  <si>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</si>
  <si>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</si>
  <si>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</si>
  <si>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</si>
  <si>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</si>
  <si>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</si>
  <si>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</si>
  <si>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</si>
  <si>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</si>
  <si>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</si>
  <si>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</si>
  <si>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</si>
  <si>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</si>
  <si>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</si>
  <si>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</si>
  <si>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</si>
  <si>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</si>
  <si>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</si>
  <si>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</si>
  <si>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</si>
  <si>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</si>
  <si>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</si>
  <si>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</si>
  <si>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</si>
  <si>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</si>
  <si>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</si>
  <si>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</si>
  <si>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</si>
  <si>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</si>
  <si>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</si>
  <si>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</si>
  <si>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</si>
  <si>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</si>
  <si>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</si>
  <si>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</si>
  <si>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</si>
  <si>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</si>
  <si>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</si>
  <si>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</si>
  <si>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</si>
  <si>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</si>
  <si>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</si>
  <si>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</si>
  <si>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</si>
  <si>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</si>
  <si>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</si>
  <si>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</si>
  <si>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</si>
  <si>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</si>
  <si>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</si>
  <si>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</si>
  <si>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</si>
  <si>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</si>
  <si>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</si>
  <si>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</si>
  <si>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</si>
  <si>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</si>
  <si>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</si>
  <si>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</si>
  <si>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</si>
  <si>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</si>
  <si>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</si>
  <si>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</si>
  <si>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</si>
  <si>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</si>
  <si>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</si>
  <si>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</si>
  <si>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</si>
  <si>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</si>
  <si>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</si>
  <si>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</si>
  <si>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</si>
  <si>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</si>
  <si>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</si>
  <si>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</si>
  <si>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</si>
  <si>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</si>
  <si>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</si>
  <si>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</si>
  <si>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</si>
  <si>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</si>
  <si>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</si>
  <si>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</si>
  <si>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</si>
  <si>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</si>
  <si>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</si>
  <si>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</si>
  <si>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</si>
  <si>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</si>
  <si>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</si>
  <si>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</si>
  <si>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</si>
  <si>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</si>
  <si>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</si>
  <si>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</si>
  <si>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</si>
  <si>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</si>
  <si>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</si>
  <si>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</si>
  <si>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</si>
  <si>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</si>
  <si>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</si>
  <si>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</si>
  <si>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</si>
  <si>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</si>
  <si>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</si>
  <si>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</si>
  <si>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</si>
  <si>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</si>
  <si>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</si>
  <si>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</si>
  <si>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</si>
  <si>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</si>
  <si>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</si>
  <si>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</si>
  <si>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</si>
  <si>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</si>
  <si>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</si>
  <si>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</si>
  <si>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</si>
  <si>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</si>
  <si>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</si>
  <si>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</si>
  <si>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</si>
  <si>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</si>
  <si>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</si>
  <si>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</si>
  <si>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</si>
  <si>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</si>
  <si>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</si>
  <si>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</si>
  <si>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</si>
  <si>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</si>
  <si>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</si>
  <si>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</si>
  <si>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</si>
  <si>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</si>
  <si>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</si>
  <si>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</si>
  <si>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</si>
  <si>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</si>
  <si>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</si>
  <si>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</si>
  <si>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</si>
  <si>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</si>
  <si>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</si>
  <si>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</si>
  <si>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</si>
  <si>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</si>
  <si>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</si>
  <si>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</si>
  <si>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</si>
  <si>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</si>
  <si>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</si>
  <si>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</si>
  <si>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</si>
  <si>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</si>
  <si>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</si>
  <si>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</si>
  <si>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</si>
  <si>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</si>
  <si>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</si>
  <si>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</si>
  <si>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</si>
  <si>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</si>
  <si>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</si>
  <si>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</si>
  <si>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</si>
  <si>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</si>
  <si>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</si>
  <si>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</si>
  <si>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</si>
  <si>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</si>
  <si>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</si>
  <si>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</si>
  <si>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</si>
  <si>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</si>
  <si>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</si>
  <si>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</si>
  <si>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</si>
  <si>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</si>
  <si>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</si>
  <si>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</si>
  <si>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</si>
  <si>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</si>
  <si>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</si>
  <si>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</si>
  <si>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</si>
  <si>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</si>
  <si>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</si>
  <si>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</si>
  <si>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</si>
  <si>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</si>
  <si>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</si>
  <si>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</si>
  <si>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</si>
  <si>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</si>
  <si>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</si>
  <si>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</si>
  <si>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</si>
  <si>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</si>
  <si>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</si>
  <si>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</si>
  <si>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</si>
  <si>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</si>
  <si>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</si>
  <si>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</si>
  <si>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</si>
  <si>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</si>
  <si>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</si>
  <si>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</si>
  <si>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</si>
  <si>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</si>
  <si>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</si>
  <si>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</si>
  <si>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</si>
  <si>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</si>
  <si>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</si>
  <si>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</si>
  <si>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</si>
  <si>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</si>
  <si>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</si>
  <si>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</si>
  <si>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</si>
  <si>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</si>
  <si>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</si>
  <si>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</si>
  <si>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</si>
  <si>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</si>
  <si>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</si>
  <si>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</si>
  <si>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</si>
  <si>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</si>
  <si>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</si>
  <si>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</si>
  <si>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</si>
  <si>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</si>
  <si>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</si>
  <si>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</si>
  <si>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</si>
  <si>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</si>
  <si>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</si>
  <si>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</si>
  <si>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</si>
  <si>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</si>
  <si>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</si>
  <si>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</si>
  <si>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</si>
  <si>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</si>
  <si>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</si>
  <si>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</si>
  <si>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</si>
  <si>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</si>
  <si>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</si>
  <si>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</si>
  <si>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</si>
  <si>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</si>
  <si>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</si>
  <si>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</si>
  <si>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</si>
  <si>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</si>
  <si>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</si>
  <si>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</si>
  <si>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</si>
  <si>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</si>
  <si>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</si>
  <si>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</si>
  <si>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</si>
  <si>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</si>
  <si>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</si>
  <si>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</si>
  <si>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</si>
  <si>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</si>
  <si>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</si>
  <si>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</si>
  <si>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</si>
  <si>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</si>
  <si>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</si>
  <si>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</si>
  <si>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</si>
  <si>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</si>
  <si>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</si>
  <si>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</si>
  <si>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</si>
  <si>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</si>
  <si>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</si>
  <si>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</si>
  <si>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</si>
  <si>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</si>
  <si>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</si>
  <si>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</si>
  <si>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</si>
  <si>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</si>
  <si>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</si>
  <si>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</si>
  <si>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</si>
  <si>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</si>
  <si>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</si>
  <si>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</si>
  <si>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</si>
  <si>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</si>
  <si>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</si>
  <si>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</si>
  <si>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</si>
  <si>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</si>
  <si>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</si>
  <si>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</si>
  <si>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</si>
  <si>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</si>
  <si>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</si>
  <si>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</si>
  <si>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</si>
  <si>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</si>
  <si>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</si>
  <si>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</si>
  <si>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</si>
  <si>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</si>
  <si>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</si>
  <si>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</si>
  <si>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</si>
  <si>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</si>
  <si>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</si>
  <si>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</si>
  <si>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</si>
  <si>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</si>
  <si>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</si>
  <si>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</si>
  <si>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</si>
  <si>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</si>
  <si>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</si>
  <si>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</si>
  <si>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</si>
  <si>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</si>
  <si>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</si>
  <si>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</si>
  <si>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</si>
  <si>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</si>
  <si>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</si>
  <si>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</si>
  <si>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</si>
  <si>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</si>
  <si>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</si>
  <si>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</si>
  <si>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</si>
  <si>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</si>
  <si>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</si>
  <si>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</si>
  <si>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</si>
  <si>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</si>
  <si>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</si>
  <si>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</si>
  <si>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</si>
  <si>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</si>
  <si>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</si>
  <si>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</si>
  <si>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</si>
  <si>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</si>
  <si>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</si>
  <si>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</si>
  <si>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</si>
  <si>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</si>
  <si>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</si>
  <si>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</si>
  <si>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</si>
  <si>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</si>
  <si>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</si>
  <si>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</si>
  <si>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</si>
  <si>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</si>
  <si>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</si>
  <si>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</si>
  <si>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</si>
  <si>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</si>
  <si>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</si>
  <si>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</si>
  <si>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</si>
  <si>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</si>
  <si>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</si>
  <si>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</si>
  <si>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</si>
  <si>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</si>
  <si>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</si>
  <si>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</si>
  <si>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</si>
  <si>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</si>
  <si>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</si>
  <si>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</si>
  <si>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</si>
  <si>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</si>
  <si>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</si>
  <si>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</si>
  <si>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</si>
  <si>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</si>
  <si>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</si>
  <si>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</si>
  <si>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</si>
  <si>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</si>
  <si>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</si>
  <si>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</si>
  <si>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</si>
  <si>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</si>
  <si>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</si>
  <si>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</si>
  <si>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</si>
  <si>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</si>
  <si>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</si>
  <si>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</si>
  <si>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</si>
  <si>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</si>
  <si>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</si>
  <si>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</si>
  <si>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</si>
  <si>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</si>
  <si>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</si>
  <si>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</si>
  <si>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</si>
  <si>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</si>
  <si>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</si>
  <si>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</si>
  <si>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</si>
  <si>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</si>
  <si>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</si>
  <si>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</si>
  <si>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</si>
  <si>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</si>
  <si>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</si>
  <si>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</si>
  <si>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</si>
  <si>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</si>
  <si>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</si>
  <si>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</si>
  <si>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</si>
  <si>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</si>
  <si>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</si>
  <si>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</si>
  <si>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</si>
  <si>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</si>
  <si>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</si>
  <si>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</si>
  <si>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</si>
  <si>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</si>
  <si>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</si>
  <si>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</si>
  <si>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</si>
  <si>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</si>
  <si>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</si>
  <si>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</si>
  <si>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</si>
  <si>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</si>
  <si>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</si>
  <si>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</si>
  <si>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</si>
  <si>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</si>
  <si>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</si>
  <si>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</si>
  <si>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</si>
  <si>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</si>
  <si>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</si>
  <si>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</si>
  <si>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</si>
  <si>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</si>
  <si>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</si>
  <si>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</si>
  <si>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</si>
  <si>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</si>
  <si>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</si>
  <si>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</si>
  <si>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</si>
  <si>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</si>
  <si>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</si>
  <si>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</si>
  <si>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</si>
  <si>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</si>
  <si>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</si>
  <si>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</si>
  <si>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</si>
  <si>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</si>
  <si>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</si>
  <si>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</si>
  <si>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</si>
  <si>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</si>
  <si>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</si>
  <si>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</si>
  <si>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</si>
  <si>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</si>
  <si>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</si>
  <si>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</si>
  <si>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</si>
  <si>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</si>
  <si>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</si>
  <si>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</si>
  <si>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</si>
  <si>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</si>
  <si>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</si>
  <si>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</si>
  <si>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</si>
  <si>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</si>
  <si>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</si>
  <si>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</si>
  <si>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</si>
  <si>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</si>
  <si>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</si>
  <si>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</si>
  <si>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</si>
  <si>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</si>
  <si>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</si>
  <si>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</si>
  <si>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</si>
  <si>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</si>
  <si>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</si>
  <si>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</si>
  <si>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</si>
  <si>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</si>
  <si>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</si>
  <si>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</si>
  <si>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</si>
  <si>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</si>
  <si>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</si>
  <si>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</si>
  <si>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</si>
  <si>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</si>
  <si>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</si>
  <si>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</si>
  <si>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</si>
  <si>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</si>
  <si>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</si>
  <si>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</si>
  <si>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</si>
  <si>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</si>
  <si>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</si>
  <si>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</si>
  <si>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</si>
  <si>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</si>
  <si>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</si>
  <si>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</si>
  <si>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</si>
  <si>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</si>
  <si>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</si>
  <si>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</si>
  <si>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</si>
  <si>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</si>
  <si>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</si>
  <si>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</si>
  <si>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</si>
  <si>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</si>
  <si>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</si>
  <si>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</si>
  <si>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</si>
  <si>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</si>
  <si>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</si>
  <si>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</si>
  <si>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</si>
  <si>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</si>
  <si>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</si>
  <si>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</si>
  <si>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</si>
  <si>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</si>
  <si>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</si>
  <si>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</si>
  <si>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</si>
  <si>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</si>
  <si>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</si>
  <si>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</si>
  <si>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</si>
  <si>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</si>
  <si>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</si>
  <si>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</si>
  <si>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</si>
  <si>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</si>
  <si>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</si>
  <si>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</si>
  <si>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</si>
  <si>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</si>
  <si>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</si>
  <si>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</si>
  <si>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</si>
  <si>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</si>
  <si>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</si>
  <si>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</si>
  <si>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</si>
  <si>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</si>
  <si>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</si>
  <si>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</si>
  <si>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</si>
  <si>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</si>
  <si>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</si>
  <si>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</si>
  <si>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</si>
  <si>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</si>
  <si>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</si>
  <si>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</si>
  <si>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</si>
  <si>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</si>
  <si>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</si>
  <si>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</si>
  <si>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</si>
  <si>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</si>
  <si>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</si>
  <si>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</si>
  <si>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</si>
  <si>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</si>
  <si>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</si>
  <si>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</si>
  <si>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</si>
  <si>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</si>
  <si>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</si>
  <si>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</si>
  <si>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</si>
  <si>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</si>
  <si>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</si>
  <si>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</si>
  <si>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</si>
  <si>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</si>
  <si>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</si>
  <si>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</si>
  <si>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</si>
  <si>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</si>
  <si>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</si>
  <si>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</si>
  <si>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</si>
  <si>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</si>
  <si>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</si>
  <si>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</si>
  <si>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</si>
  <si>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</si>
  <si>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</si>
  <si>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</si>
  <si>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</si>
  <si>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</si>
  <si>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</si>
  <si>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</si>
  <si>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</si>
  <si>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</si>
  <si>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</si>
  <si>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</si>
  <si>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</si>
  <si>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</si>
  <si>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</si>
  <si>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</si>
  <si>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</si>
  <si>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</si>
  <si>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</si>
  <si>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</si>
  <si>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</si>
  <si>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</si>
  <si>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</si>
  <si>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</si>
  <si>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</si>
  <si>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</si>
  <si>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</si>
  <si>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</si>
  <si>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</si>
  <si>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</si>
  <si>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</si>
  <si>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</si>
  <si>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</si>
  <si>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</si>
  <si>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</si>
  <si>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</si>
  <si>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</si>
  <si>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</si>
  <si>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</si>
  <si>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</si>
  <si>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</si>
  <si>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</si>
  <si>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</si>
  <si>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</si>
  <si>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</si>
  <si>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</si>
  <si>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</si>
  <si>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</si>
  <si>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</si>
  <si>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</si>
  <si>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</si>
  <si>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</si>
  <si>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</si>
  <si>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</si>
  <si>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</si>
  <si>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</si>
  <si>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</si>
  <si>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</si>
  <si>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</si>
  <si>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</si>
  <si>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</si>
  <si>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</si>
  <si>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</si>
  <si>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</si>
  <si>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</si>
  <si>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</si>
  <si>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</si>
  <si>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</si>
  <si>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</si>
  <si>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</si>
  <si>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</si>
  <si>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</si>
  <si>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</si>
  <si>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</si>
  <si>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</si>
  <si>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</si>
  <si>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</si>
  <si>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</si>
  <si>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</si>
  <si>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</si>
  <si>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</si>
  <si>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</si>
  <si>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</si>
  <si>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</si>
  <si>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</si>
  <si>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</si>
  <si>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</si>
  <si>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</si>
  <si>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</si>
  <si>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</si>
  <si>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</si>
  <si>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</si>
  <si>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</si>
  <si>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</si>
  <si>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</si>
  <si>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</si>
  <si>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</si>
  <si>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</si>
  <si>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</si>
  <si>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</si>
  <si>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</si>
  <si>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</si>
  <si>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</si>
  <si>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</si>
  <si>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</si>
  <si>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</si>
  <si>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</si>
  <si>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</si>
  <si>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</si>
  <si>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</si>
  <si>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</si>
  <si>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</si>
  <si>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</si>
  <si>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</si>
  <si>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</si>
  <si>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</si>
  <si>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</si>
  <si>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</si>
  <si>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</si>
  <si>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</si>
  <si>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</si>
  <si>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</si>
  <si>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</si>
  <si>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</si>
  <si>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</si>
  <si>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</si>
  <si>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</si>
  <si>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</si>
  <si>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</si>
  <si>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</si>
  <si>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</si>
  <si>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</si>
  <si>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</si>
  <si>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</si>
  <si>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</si>
  <si>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</si>
  <si>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</si>
  <si>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</si>
  <si>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</si>
  <si>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</si>
  <si>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</si>
  <si>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</si>
  <si>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</si>
  <si>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</si>
  <si>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</si>
  <si>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</si>
  <si>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</si>
  <si>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</si>
  <si>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</si>
  <si>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</si>
  <si>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</si>
  <si>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</si>
  <si>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</si>
  <si>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</si>
  <si>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</si>
  <si>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</si>
  <si>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</si>
  <si>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</si>
  <si>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</si>
  <si>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</si>
  <si>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</si>
  <si>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</si>
  <si>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</si>
  <si>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</si>
  <si>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</si>
  <si>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</si>
  <si>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</si>
  <si>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</si>
  <si>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</si>
  <si>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</si>
  <si>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</si>
  <si>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</si>
  <si>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</si>
  <si>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</si>
  <si>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</si>
  <si>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</si>
  <si>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</si>
  <si>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</si>
  <si>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</si>
  <si>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</si>
  <si>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</si>
  <si>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</si>
  <si>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</si>
  <si>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</si>
  <si>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</si>
  <si>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</si>
  <si>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</si>
  <si>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</si>
  <si>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</si>
  <si>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</si>
  <si>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</si>
  <si>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</si>
  <si>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</si>
  <si>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</si>
  <si>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</si>
  <si>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</si>
  <si>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</si>
  <si>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</si>
  <si>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</si>
  <si>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</si>
  <si>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</si>
  <si>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</si>
  <si>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</si>
  <si>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</si>
  <si>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</si>
  <si>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</si>
  <si>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</si>
  <si>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</si>
  <si>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</si>
  <si>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</si>
  <si>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</si>
  <si>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</si>
  <si>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</si>
  <si>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</si>
  <si>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</si>
  <si>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</si>
  <si>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</si>
  <si>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</si>
  <si>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</si>
  <si>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</si>
  <si>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</si>
  <si>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</si>
  <si>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</si>
  <si>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</si>
  <si>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</si>
  <si>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</si>
  <si>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</si>
  <si>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</si>
  <si>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</si>
  <si>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</si>
  <si>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</si>
  <si>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</si>
  <si>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</si>
  <si>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</si>
  <si>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</si>
  <si>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</si>
  <si>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</si>
  <si>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</si>
  <si>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</si>
  <si>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</si>
  <si>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</si>
  <si>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</si>
  <si>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</si>
  <si>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</si>
  <si>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</si>
  <si>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</si>
  <si>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</si>
  <si>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</si>
  <si>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</si>
  <si>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</si>
  <si>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</si>
  <si>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</si>
  <si>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</si>
  <si>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</si>
  <si>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</si>
  <si>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</si>
  <si>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</si>
  <si>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</si>
  <si>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</si>
  <si>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</si>
  <si>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</si>
  <si>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</si>
  <si>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</si>
  <si>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</si>
  <si>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</si>
  <si>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</si>
  <si>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</si>
  <si>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</si>
  <si>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</si>
  <si>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</si>
  <si>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</si>
  <si>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</si>
  <si>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</si>
  <si>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</si>
  <si>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</si>
  <si>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</si>
  <si>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</si>
  <si>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</si>
  <si>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</si>
  <si>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</si>
  <si>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</si>
  <si>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</si>
  <si>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</si>
  <si>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</si>
  <si>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</si>
  <si>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</si>
  <si>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</si>
  <si>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</si>
  <si>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</si>
  <si>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</si>
  <si>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</si>
  <si>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</si>
  <si>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</si>
  <si>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</si>
  <si>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</si>
  <si>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</si>
  <si>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</si>
  <si>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</si>
  <si>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</si>
  <si>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</si>
  <si>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</si>
  <si>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</si>
  <si>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</si>
  <si>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</si>
  <si>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</si>
  <si>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</si>
  <si>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</si>
  <si>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</si>
  <si>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</si>
  <si>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</si>
  <si>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</si>
  <si>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</si>
  <si>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</si>
  <si>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</si>
  <si>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</si>
  <si>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</si>
  <si>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</si>
  <si>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</si>
  <si>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</si>
  <si>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</si>
  <si>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</si>
  <si>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</si>
  <si>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</si>
  <si>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</si>
  <si>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</si>
  <si>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</si>
  <si>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</si>
  <si>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</si>
  <si>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</si>
  <si>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</si>
  <si>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</si>
  <si>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</si>
  <si>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</si>
  <si>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</si>
  <si>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</si>
  <si>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</si>
  <si>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</si>
  <si>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</si>
  <si>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</si>
  <si>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</si>
  <si>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</si>
  <si>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</si>
  <si>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</si>
  <si>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</si>
  <si>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</si>
  <si>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</si>
  <si>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</si>
  <si>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</si>
  <si>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</si>
  <si>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</si>
  <si>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</si>
  <si>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</si>
  <si>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</si>
  <si>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</si>
  <si>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</si>
  <si>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</si>
  <si>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</si>
  <si>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</si>
  <si>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</si>
  <si>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</si>
  <si>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</si>
  <si>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</si>
  <si>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</si>
  <si>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</si>
  <si>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</si>
  <si>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</si>
  <si>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</si>
  <si>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</si>
  <si>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</si>
  <si>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</si>
  <si>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</si>
  <si>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</si>
  <si>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</si>
  <si>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</si>
  <si>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</si>
  <si>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</si>
  <si>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</si>
  <si>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</si>
  <si>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</si>
  <si>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</si>
  <si>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</si>
  <si>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</si>
  <si>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</si>
  <si>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</si>
  <si>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</si>
  <si>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</si>
  <si>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</si>
  <si>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</si>
  <si>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</si>
  <si>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</si>
  <si>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</si>
  <si>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</si>
  <si>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</si>
  <si>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</si>
  <si>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</si>
  <si>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</si>
  <si>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</si>
  <si>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</si>
  <si>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</si>
  <si>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</si>
  <si>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</si>
  <si>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</si>
  <si>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</si>
  <si>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</si>
  <si>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</si>
  <si>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</si>
  <si>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</si>
  <si>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</si>
  <si>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</si>
  <si>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</si>
  <si>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</si>
  <si>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</si>
  <si>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</si>
  <si>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</si>
  <si>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</si>
  <si>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</si>
  <si>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</si>
  <si>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</si>
  <si>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</si>
  <si>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</si>
  <si>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</si>
  <si>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</si>
  <si>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</si>
  <si>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</si>
  <si>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</si>
  <si>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</si>
  <si>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</si>
  <si>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</si>
  <si>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</si>
  <si>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</si>
  <si>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</si>
  <si>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</si>
  <si>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</si>
  <si>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</si>
  <si>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</si>
  <si>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</si>
  <si>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</si>
  <si>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</si>
  <si>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</si>
  <si>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</si>
  <si>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</si>
  <si>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</si>
  <si>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</si>
  <si>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</si>
  <si>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</si>
  <si>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</si>
  <si>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</si>
  <si>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</si>
  <si>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</si>
  <si>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</si>
  <si>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</si>
  <si>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</si>
  <si>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</si>
  <si>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</si>
  <si>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</si>
  <si>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</si>
  <si>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</si>
  <si>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</si>
  <si>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</si>
  <si>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</si>
  <si>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</si>
  <si>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</si>
  <si>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</si>
  <si>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</si>
  <si>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</si>
  <si>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</si>
  <si>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</si>
  <si>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</si>
  <si>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</si>
  <si>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</si>
  <si>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</si>
  <si>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</si>
  <si>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</si>
  <si>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</si>
  <si>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</si>
  <si>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</si>
  <si>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</si>
  <si>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</si>
  <si>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</si>
  <si>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</si>
  <si>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</si>
  <si>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</si>
  <si>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</si>
  <si>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</si>
  <si>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</si>
  <si>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</si>
  <si>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</si>
  <si>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</si>
  <si>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</si>
  <si>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</si>
  <si>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</si>
  <si>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</si>
  <si>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</si>
  <si>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</si>
  <si>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</si>
  <si>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</si>
  <si>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</si>
  <si>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</si>
  <si>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</si>
  <si>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</si>
  <si>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</si>
  <si>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</si>
  <si>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</si>
  <si>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</si>
  <si>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</si>
  <si>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</si>
  <si>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</si>
  <si>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</si>
  <si>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</si>
  <si>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</si>
  <si>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</si>
  <si>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</si>
  <si>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</si>
  <si>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</si>
  <si>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</si>
  <si>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</si>
  <si>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</si>
  <si>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</si>
  <si>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</si>
  <si>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</si>
  <si>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</si>
  <si>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</si>
  <si>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</si>
  <si>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</si>
  <si>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</si>
  <si>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</si>
  <si>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</si>
  <si>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</si>
  <si>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</si>
  <si>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</si>
  <si>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</si>
  <si>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</si>
  <si>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</si>
  <si>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</si>
  <si>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</si>
  <si>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</si>
  <si>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</si>
  <si>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</si>
  <si>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</si>
  <si>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</si>
  <si>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</si>
  <si>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</si>
  <si>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</si>
  <si>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</si>
  <si>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</si>
  <si>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</si>
  <si>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</si>
  <si>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</si>
  <si>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</si>
  <si>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</si>
  <si>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</si>
  <si>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</si>
  <si>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</si>
  <si>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</si>
  <si>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</si>
  <si>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</si>
  <si>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</si>
  <si>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</si>
  <si>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</si>
  <si>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</si>
  <si>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</si>
  <si>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</si>
  <si>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</si>
  <si>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</si>
  <si>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</si>
  <si>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</si>
  <si>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</si>
  <si>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</si>
  <si>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</si>
  <si>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</si>
  <si>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</si>
  <si>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</si>
  <si>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</si>
  <si>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</si>
  <si>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</si>
  <si>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</si>
  <si>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</si>
  <si>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</si>
  <si>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</si>
  <si>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</si>
  <si>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</si>
  <si>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</si>
  <si>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</si>
  <si>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</si>
  <si>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</si>
  <si>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</si>
  <si>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</si>
  <si>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</si>
  <si>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</si>
  <si>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</si>
  <si>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</si>
  <si>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</si>
  <si>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</si>
  <si>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</si>
  <si>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</si>
  <si>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</si>
  <si>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</si>
  <si>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</si>
  <si>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</si>
  <si>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</si>
  <si>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</si>
  <si>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</si>
  <si>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</si>
  <si>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</si>
  <si>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</si>
  <si>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</si>
  <si>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</si>
  <si>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</si>
  <si>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</si>
  <si>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</si>
  <si>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</si>
  <si>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</si>
  <si>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</si>
  <si>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</si>
  <si>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</si>
  <si>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</si>
  <si>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</si>
  <si>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</si>
  <si>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</si>
  <si>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</si>
  <si>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</si>
  <si>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</si>
  <si>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</si>
  <si>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</si>
  <si>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</si>
  <si>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</si>
  <si>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</si>
  <si>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</si>
  <si>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</si>
  <si>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</si>
  <si>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</si>
  <si>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</si>
  <si>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</si>
  <si>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</si>
  <si>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</si>
  <si>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</si>
  <si>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</si>
  <si>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</si>
  <si>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</si>
  <si>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</si>
  <si>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</si>
  <si>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</si>
  <si>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</si>
  <si>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</si>
  <si>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</si>
  <si>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</si>
  <si>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</si>
  <si>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</si>
  <si>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</si>
  <si>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</si>
  <si>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</si>
  <si>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</si>
  <si>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</si>
  <si>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</si>
  <si>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</si>
  <si>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</si>
  <si>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</si>
  <si>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</si>
  <si>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</si>
  <si>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</si>
  <si>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</si>
  <si>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</si>
  <si>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</si>
  <si>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</si>
  <si>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</si>
  <si>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</si>
  <si>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</si>
  <si>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</si>
  <si>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</si>
  <si>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</si>
  <si>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</si>
  <si>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</si>
  <si>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</si>
  <si>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</si>
  <si>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</si>
  <si>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</si>
  <si>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</si>
  <si>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</si>
  <si>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</si>
  <si>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</si>
  <si>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</si>
  <si>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</si>
  <si>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</si>
  <si>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</si>
  <si>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</si>
  <si>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</si>
  <si>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</si>
  <si>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</si>
  <si>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</si>
  <si>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</si>
  <si>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</si>
  <si>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</si>
  <si>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</si>
  <si>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</si>
  <si>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</si>
  <si>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</si>
  <si>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</si>
  <si>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</si>
  <si>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</si>
  <si>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</si>
  <si>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</si>
  <si>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</si>
  <si>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</si>
  <si>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</si>
  <si>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</si>
  <si>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</si>
  <si>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</si>
  <si>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</si>
  <si>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</si>
  <si>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</si>
  <si>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</si>
  <si>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</si>
  <si>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</si>
  <si>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</si>
  <si>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</si>
  <si>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</si>
  <si>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</si>
  <si>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</si>
  <si>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</si>
  <si>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</si>
  <si>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</si>
  <si>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</si>
  <si>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</si>
  <si>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</si>
  <si>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</si>
  <si>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</si>
  <si>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</si>
  <si>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</si>
  <si>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</si>
  <si>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</si>
  <si>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</si>
  <si>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</si>
  <si>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</si>
  <si>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</si>
  <si>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</si>
  <si>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</si>
  <si>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</si>
  <si>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</si>
  <si>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</si>
  <si>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</si>
  <si>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</si>
  <si>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</si>
  <si>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</si>
  <si>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</si>
  <si>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</si>
  <si>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</si>
  <si>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</si>
  <si>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</si>
  <si>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</si>
  <si>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</si>
  <si>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</si>
  <si>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</si>
  <si>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</si>
  <si>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</si>
  <si>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</si>
  <si>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</si>
  <si>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</si>
  <si>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</si>
  <si>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</si>
  <si>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</si>
  <si>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</si>
  <si>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</si>
  <si>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</si>
  <si>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</si>
  <si>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</si>
  <si>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</si>
  <si>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</si>
  <si>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</si>
  <si>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</si>
  <si>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</si>
  <si>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</si>
  <si>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</si>
  <si>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</si>
  <si>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</si>
  <si>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</si>
  <si>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</si>
  <si>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</si>
  <si>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</si>
  <si>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</si>
  <si>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</si>
  <si>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</si>
  <si>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</si>
  <si>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</si>
  <si>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</si>
  <si>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</si>
  <si>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</si>
  <si>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</si>
  <si>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</si>
  <si>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</si>
  <si>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</si>
  <si>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</si>
  <si>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</si>
  <si>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</si>
  <si>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</si>
  <si>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</si>
  <si>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</si>
  <si>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</si>
  <si>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</si>
  <si>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</si>
  <si>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</si>
  <si>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</si>
  <si>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</si>
  <si>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</si>
  <si>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</si>
  <si>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</si>
  <si>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</si>
  <si>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</si>
  <si>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</si>
  <si>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</si>
  <si>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</si>
  <si>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</si>
  <si>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</si>
  <si>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</si>
  <si>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</si>
  <si>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</si>
  <si>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</si>
  <si>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</si>
  <si>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</si>
  <si>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</si>
  <si>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</si>
  <si>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</si>
  <si>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</si>
  <si>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</si>
  <si>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</si>
  <si>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</si>
  <si>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</si>
  <si>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</si>
  <si>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</si>
  <si>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</si>
  <si>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</si>
  <si>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</si>
  <si>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</si>
  <si>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</si>
  <si>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</si>
  <si>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</si>
  <si>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</si>
  <si>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</si>
  <si>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</si>
  <si>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</si>
  <si>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</si>
  <si>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</si>
  <si>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</si>
  <si>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</si>
  <si>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</si>
  <si>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</si>
  <si>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</si>
  <si>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</si>
  <si>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</si>
  <si>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</si>
  <si>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</si>
  <si>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</si>
  <si>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</si>
  <si>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</si>
  <si>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</si>
  <si>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</si>
  <si>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</si>
  <si>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</si>
  <si>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</si>
  <si>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</si>
  <si>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</si>
  <si>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</si>
  <si>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</si>
  <si>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</si>
  <si>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</si>
  <si>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</si>
  <si>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</si>
  <si>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</si>
  <si>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</si>
  <si>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</si>
  <si>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</si>
  <si>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</si>
  <si>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</si>
  <si>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</si>
  <si>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</si>
  <si>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</si>
  <si>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</si>
  <si>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</si>
  <si>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</si>
  <si>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</si>
  <si>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</si>
  <si>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</si>
  <si>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</si>
  <si>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</si>
  <si>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</si>
  <si>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</si>
  <si>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</si>
  <si>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</si>
  <si>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</si>
  <si>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</si>
  <si>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</si>
  <si>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</si>
  <si>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</si>
  <si>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</si>
  <si>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</si>
  <si>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</si>
  <si>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</si>
  <si>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</si>
  <si>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</si>
  <si>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</si>
  <si>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</si>
  <si>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</si>
  <si>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</si>
  <si>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</si>
  <si>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</si>
  <si>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</si>
  <si>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</si>
  <si>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</si>
  <si>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</si>
  <si>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</si>
  <si>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</si>
  <si>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</si>
  <si>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</si>
  <si>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</si>
  <si>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</si>
  <si>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</si>
  <si>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</si>
  <si>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</si>
  <si>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</si>
  <si>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</si>
  <si>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</si>
  <si>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</si>
  <si>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</si>
  <si>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</si>
  <si>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</si>
  <si>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</si>
  <si>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</si>
  <si>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</si>
  <si>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</si>
  <si>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</si>
  <si>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</si>
  <si>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</si>
  <si>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</si>
  <si>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</si>
  <si>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</si>
  <si>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</si>
  <si>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</si>
  <si>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</si>
  <si>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</si>
  <si>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</si>
  <si>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</si>
  <si>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</si>
  <si>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</si>
  <si>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</si>
  <si>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</si>
  <si>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</si>
  <si>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</si>
  <si>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</si>
  <si>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</si>
  <si>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</si>
  <si>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</si>
  <si>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</si>
  <si>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</si>
  <si>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</si>
  <si>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</si>
  <si>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</si>
  <si>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</si>
  <si>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</si>
  <si>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</si>
  <si>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</si>
  <si>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</si>
  <si>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</si>
  <si>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</si>
  <si>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</si>
  <si>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</si>
  <si>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</si>
  <si>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</si>
  <si>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</si>
  <si>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</si>
  <si>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</si>
  <si>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</si>
  <si>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</si>
  <si>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</si>
  <si>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</si>
  <si>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</si>
  <si>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</si>
  <si>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</si>
  <si>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</si>
  <si>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</si>
  <si>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</si>
  <si>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</si>
  <si>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</si>
  <si>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</si>
  <si>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</si>
  <si>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</si>
  <si>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</si>
  <si>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</si>
  <si>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</si>
  <si>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</si>
  <si>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</si>
  <si>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</si>
  <si>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</si>
  <si>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</si>
  <si>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</si>
  <si>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</si>
  <si>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</si>
  <si>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</si>
  <si>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</si>
  <si>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</si>
  <si>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</si>
  <si>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</si>
  <si>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</si>
  <si>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</si>
  <si>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</si>
  <si>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</si>
  <si>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</si>
  <si>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</si>
  <si>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</si>
  <si>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</si>
  <si>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</si>
  <si>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</si>
  <si>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</si>
  <si>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</si>
  <si>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</si>
  <si>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</si>
  <si>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</si>
  <si>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</si>
  <si>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</si>
  <si>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</si>
  <si>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</si>
  <si>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</si>
  <si>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</si>
  <si>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</si>
  <si>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</si>
  <si>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</si>
  <si>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</si>
  <si>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</si>
  <si>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</si>
  <si>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</si>
  <si>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</si>
  <si>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</si>
  <si>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</si>
  <si>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</si>
  <si>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</si>
  <si>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</si>
  <si>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</si>
  <si>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</si>
  <si>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</si>
  <si>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</si>
  <si>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</si>
  <si>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</si>
  <si>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</si>
  <si>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</si>
  <si>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</si>
  <si>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</si>
  <si>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</si>
  <si>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</si>
  <si>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</si>
  <si>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</si>
  <si>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</si>
  <si>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</si>
  <si>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</si>
  <si>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</si>
  <si>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</si>
  <si>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</si>
  <si>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</si>
  <si>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</si>
  <si>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</si>
  <si>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</si>
  <si>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</si>
  <si>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</si>
  <si>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</si>
  <si>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</si>
  <si>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</si>
  <si>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</si>
  <si>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</si>
  <si>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</si>
  <si>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</si>
  <si>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</si>
  <si>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</si>
  <si>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</si>
  <si>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</si>
  <si>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</si>
  <si>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</si>
  <si>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</si>
  <si>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</si>
  <si>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</si>
  <si>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</si>
  <si>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</si>
  <si>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</si>
  <si>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</si>
  <si>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</si>
  <si>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</si>
  <si>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</si>
  <si>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</si>
  <si>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</si>
  <si>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</si>
  <si>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</si>
  <si>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</si>
  <si>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</si>
  <si>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</si>
  <si>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</si>
  <si>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</si>
  <si>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</si>
  <si>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</si>
  <si>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</si>
  <si>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</si>
  <si>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</si>
  <si>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</si>
  <si>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</si>
  <si>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</si>
  <si>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</si>
  <si>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</si>
  <si>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</si>
  <si>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</si>
  <si>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</si>
  <si>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</si>
  <si>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</si>
  <si>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</si>
  <si>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</si>
  <si>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</si>
  <si>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</si>
  <si>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</si>
  <si>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</si>
  <si>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</si>
  <si>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</si>
  <si>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</si>
  <si>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</si>
  <si>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</si>
  <si>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</si>
  <si>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</si>
  <si>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</si>
  <si>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</si>
  <si>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</si>
  <si>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</si>
  <si>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</si>
  <si>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</si>
  <si>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</si>
  <si>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</si>
  <si>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</si>
  <si>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</si>
  <si>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</si>
  <si>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</si>
  <si>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</si>
  <si>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</si>
  <si>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</si>
  <si>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</si>
  <si>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</si>
  <si>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</si>
  <si>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</si>
  <si>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</si>
  <si>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</si>
  <si>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</si>
  <si>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</si>
  <si>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</si>
  <si>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</si>
  <si>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</si>
  <si>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</si>
  <si>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</si>
  <si>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</si>
  <si>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</si>
  <si>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</si>
  <si>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</si>
  <si>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</si>
  <si>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</si>
  <si>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</si>
  <si>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</si>
  <si>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</si>
  <si>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</si>
  <si>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</si>
  <si>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</si>
  <si>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</si>
  <si>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</si>
  <si>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</si>
  <si>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</si>
  <si>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</si>
  <si>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</si>
  <si>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</si>
  <si>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</si>
  <si>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</si>
  <si>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</si>
  <si>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</si>
  <si>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</si>
  <si>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</si>
  <si>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</si>
  <si>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</si>
  <si>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</si>
  <si>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</si>
  <si>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</si>
  <si>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</si>
  <si>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</si>
  <si>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</si>
  <si>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</si>
  <si>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</si>
  <si>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</si>
  <si>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</si>
  <si>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</si>
  <si>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</si>
  <si>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</si>
  <si>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</si>
  <si>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</si>
  <si>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</si>
  <si>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</si>
  <si>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</si>
  <si>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</si>
  <si>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</si>
  <si>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</si>
  <si>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</si>
  <si>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</si>
  <si>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</si>
  <si>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</si>
  <si>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</si>
  <si>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</si>
  <si>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</si>
  <si>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</si>
  <si>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</si>
  <si>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</si>
  <si>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</si>
  <si>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</si>
  <si>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</si>
  <si>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</si>
  <si>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</si>
  <si>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</si>
  <si>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</si>
  <si>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</si>
  <si>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</si>
  <si>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</si>
  <si>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</si>
  <si>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</si>
  <si>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</si>
  <si>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</si>
  <si>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</si>
  <si>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</si>
  <si>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</si>
  <si>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</si>
  <si>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</si>
  <si>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</si>
  <si>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</si>
  <si>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</si>
  <si>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</si>
  <si>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</si>
  <si>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</si>
  <si>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</si>
  <si>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</si>
  <si>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</si>
  <si>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</si>
  <si>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</si>
  <si>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</si>
  <si>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</si>
  <si>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</si>
  <si>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</si>
  <si>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</si>
  <si>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</si>
  <si>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</si>
  <si>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</si>
  <si>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</si>
  <si>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</si>
  <si>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</si>
  <si>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</si>
  <si>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</si>
  <si>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</si>
  <si>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</si>
  <si>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</si>
  <si>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</si>
  <si>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</si>
  <si>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</si>
  <si>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</si>
  <si>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</si>
  <si>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</si>
  <si>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</si>
  <si>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</si>
  <si>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</si>
  <si>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</si>
  <si>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</si>
  <si>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</si>
  <si>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</si>
  <si>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</si>
  <si>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</si>
  <si>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</si>
  <si>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</si>
  <si>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</si>
  <si>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</si>
  <si>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</si>
  <si>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</si>
  <si>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</si>
  <si>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</si>
  <si>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</si>
  <si>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</si>
  <si>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</si>
  <si>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</si>
  <si>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</si>
  <si>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</si>
  <si>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</si>
  <si>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</si>
  <si>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</si>
  <si>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</si>
  <si>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</si>
  <si>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</si>
  <si>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</si>
  <si>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</si>
  <si>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</si>
  <si>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</si>
  <si>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</si>
  <si>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</si>
  <si>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</si>
  <si>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</si>
  <si>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</si>
  <si>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</si>
  <si>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</si>
  <si>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</si>
  <si>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</si>
  <si>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</si>
  <si>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</si>
  <si>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</si>
  <si>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</si>
  <si>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</si>
  <si>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</si>
  <si>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</si>
  <si>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</si>
  <si>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</si>
  <si>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</si>
  <si>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</si>
  <si>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</si>
  <si>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</si>
  <si>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</si>
  <si>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</si>
  <si>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</si>
  <si>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</si>
  <si>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</si>
  <si>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</si>
  <si>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</si>
  <si>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</si>
  <si>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</si>
  <si>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</si>
  <si>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</si>
  <si>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</si>
  <si>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</si>
  <si>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</si>
  <si>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</si>
  <si>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</si>
  <si>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</si>
  <si>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</si>
  <si>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</si>
  <si>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</si>
  <si>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</si>
  <si>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</si>
  <si>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</si>
  <si>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</si>
  <si>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</si>
  <si>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</si>
  <si>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</si>
  <si>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</si>
  <si>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</si>
  <si>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</si>
  <si>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</si>
  <si>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</si>
  <si>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</si>
  <si>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</si>
  <si>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</si>
  <si>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</si>
  <si>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</si>
  <si>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</si>
  <si>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</si>
  <si>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</si>
  <si>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</si>
  <si>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</si>
  <si>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</si>
  <si>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</si>
  <si>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</si>
  <si>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</si>
  <si>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</si>
  <si>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</si>
  <si>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</si>
  <si>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</si>
  <si>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</si>
  <si>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</si>
  <si>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</si>
  <si>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</si>
  <si>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</si>
  <si>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</si>
  <si>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</si>
  <si>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</si>
  <si>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</si>
  <si>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</si>
  <si>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</si>
  <si>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</si>
  <si>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</si>
  <si>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</si>
  <si>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</si>
  <si>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</si>
  <si>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</si>
  <si>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</si>
  <si>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</si>
  <si>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</si>
  <si>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</si>
  <si>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</si>
  <si>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</si>
  <si>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</si>
  <si>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</si>
  <si>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</si>
  <si>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</si>
  <si>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</si>
  <si>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</si>
  <si>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</si>
  <si>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</si>
  <si>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</si>
  <si>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</si>
  <si>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</si>
  <si>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</si>
  <si>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</si>
  <si>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</si>
  <si>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</si>
  <si>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</si>
  <si>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</si>
  <si>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</si>
  <si>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</si>
  <si>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</si>
  <si>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</si>
  <si>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</si>
  <si>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</si>
  <si>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</si>
  <si>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</si>
  <si>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</si>
  <si>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</si>
  <si>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</si>
  <si>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</si>
  <si>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</si>
  <si>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</si>
  <si>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</si>
  <si>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</si>
  <si>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</si>
  <si>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</si>
  <si>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</si>
  <si>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</si>
  <si>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</si>
  <si>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</si>
  <si>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</si>
  <si>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</si>
  <si>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</si>
  <si>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</si>
  <si>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</si>
  <si>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</si>
  <si>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</si>
  <si>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</si>
  <si>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</si>
  <si>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</si>
  <si>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</si>
  <si>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</si>
  <si>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</si>
  <si>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</si>
  <si>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</si>
  <si>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</si>
  <si>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</si>
  <si>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</si>
  <si>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</si>
  <si>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</si>
  <si>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</si>
  <si>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</si>
  <si>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</si>
  <si>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</si>
  <si>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</si>
  <si>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</si>
  <si>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</si>
  <si>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</si>
  <si>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</si>
  <si>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</si>
  <si>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</si>
  <si>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</si>
  <si>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</si>
  <si>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</si>
  <si>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</si>
  <si>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</si>
  <si>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</si>
  <si>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</si>
  <si>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</si>
  <si>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</si>
  <si>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</si>
  <si>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</si>
  <si>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</si>
  <si>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</si>
  <si>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</si>
  <si>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</si>
  <si>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</si>
  <si>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</si>
  <si>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</si>
  <si>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</si>
  <si>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</si>
  <si>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</si>
  <si>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</si>
  <si>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</si>
  <si>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</si>
  <si>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</si>
  <si>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</si>
  <si>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</si>
  <si>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</si>
  <si>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</si>
  <si>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</si>
  <si>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</si>
  <si>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</si>
  <si>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</si>
  <si>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</si>
  <si>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</si>
  <si>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</si>
  <si>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</si>
  <si>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</si>
  <si>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</si>
  <si>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</si>
  <si>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</si>
  <si>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</si>
  <si>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</si>
  <si>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</si>
  <si>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</si>
  <si>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</si>
  <si>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</si>
  <si>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</si>
  <si>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</si>
  <si>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</si>
  <si>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</si>
  <si>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</si>
  <si>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</si>
  <si>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</si>
  <si>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</si>
  <si>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</si>
  <si>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</si>
  <si>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</si>
  <si>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</si>
  <si>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</si>
  <si>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</si>
  <si>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</si>
  <si>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</si>
  <si>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</si>
  <si>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</si>
  <si>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</si>
  <si>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</si>
  <si>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</si>
  <si>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</si>
  <si>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</si>
  <si>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</si>
  <si>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</si>
  <si>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</si>
  <si>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</si>
  <si>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</si>
  <si>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</si>
  <si>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</si>
  <si>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</si>
  <si>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</si>
  <si>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</si>
  <si>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</si>
  <si>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</si>
  <si>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</si>
  <si>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</si>
  <si>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</si>
  <si>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</si>
  <si>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</si>
  <si>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</si>
  <si>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</si>
  <si>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</si>
  <si>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</si>
  <si>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</si>
  <si>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</si>
  <si>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</si>
  <si>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</si>
  <si>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</si>
  <si>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</si>
  <si>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</si>
  <si>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</si>
  <si>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</si>
  <si>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</si>
  <si>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</si>
  <si>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</si>
  <si>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</si>
  <si>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</si>
  <si>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</si>
  <si>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</si>
  <si>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</si>
  <si>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</si>
  <si>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</si>
  <si>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</si>
  <si>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</si>
  <si>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</si>
  <si>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</si>
  <si>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</si>
  <si>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</si>
  <si>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</si>
  <si>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</si>
  <si>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</si>
  <si>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</si>
  <si>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</si>
  <si>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</si>
  <si>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</si>
  <si>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</si>
  <si>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</si>
  <si>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</si>
  <si>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</si>
  <si>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</si>
  <si>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</si>
  <si>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</si>
  <si>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</si>
  <si>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</si>
  <si>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</si>
  <si>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</si>
  <si>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</si>
  <si>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</si>
  <si>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</si>
  <si>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</si>
  <si>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</si>
  <si>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</si>
  <si>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</si>
  <si>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</si>
  <si>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</si>
  <si>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</si>
  <si>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</si>
  <si>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</si>
  <si>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</si>
  <si>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</si>
  <si>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</si>
  <si>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</si>
  <si>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</si>
  <si>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</si>
  <si>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</si>
  <si>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</si>
  <si>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</si>
  <si>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</si>
  <si>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</si>
  <si>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</si>
  <si>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</si>
  <si>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</si>
  <si>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</si>
  <si>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</si>
  <si>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</si>
  <si>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</si>
  <si>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</si>
  <si>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</si>
  <si>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</si>
  <si>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</si>
  <si>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</si>
  <si>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</si>
  <si>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</si>
  <si>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</si>
  <si>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</si>
  <si>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</si>
  <si>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</si>
  <si>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</si>
  <si>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</si>
  <si>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</si>
  <si>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</si>
  <si>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</si>
  <si>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</si>
  <si>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</si>
  <si>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</si>
  <si>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</si>
  <si>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</si>
  <si>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</si>
  <si>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</si>
  <si>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</si>
  <si>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</si>
  <si>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</si>
  <si>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</si>
  <si>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</si>
  <si>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</si>
  <si>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</si>
  <si>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</si>
  <si>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</si>
  <si>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</si>
  <si>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</si>
  <si>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</si>
  <si>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</si>
  <si>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</si>
  <si>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</si>
  <si>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</si>
  <si>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</si>
  <si>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</si>
  <si>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</si>
  <si>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</si>
  <si>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</si>
  <si>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</si>
  <si>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</si>
  <si>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</si>
  <si>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</si>
  <si>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</si>
  <si>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</si>
  <si>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</si>
  <si>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</si>
  <si>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</si>
  <si>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</si>
  <si>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</si>
  <si>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</si>
  <si>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</si>
  <si>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</si>
  <si>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</si>
  <si>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</si>
  <si>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</si>
  <si>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</si>
  <si>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</si>
  <si>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</si>
  <si>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</si>
  <si>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</si>
  <si>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</si>
  <si>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</si>
  <si>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</si>
  <si>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</si>
  <si>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</si>
  <si>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</si>
  <si>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</si>
  <si>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</si>
  <si>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</si>
  <si>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</si>
  <si>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</si>
  <si>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</si>
  <si>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</si>
  <si>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</si>
  <si>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</si>
  <si>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</si>
  <si>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</si>
  <si>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</si>
  <si>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</si>
  <si>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</si>
  <si>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</si>
  <si>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</si>
  <si>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</si>
  <si>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</si>
  <si>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</si>
  <si>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</si>
  <si>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</si>
  <si>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</si>
  <si>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</si>
  <si>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</si>
  <si>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</si>
  <si>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</si>
  <si>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</si>
  <si>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</si>
  <si>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</si>
  <si>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</si>
  <si>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</si>
  <si>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</si>
  <si>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</si>
  <si>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</si>
  <si>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</si>
  <si>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</si>
  <si>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</si>
  <si>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</si>
  <si>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</si>
  <si>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</si>
  <si>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</si>
  <si>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</si>
  <si>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</si>
  <si>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</si>
  <si>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</si>
  <si>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</si>
  <si>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</si>
  <si>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</si>
  <si>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</si>
  <si>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</si>
  <si>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</si>
  <si>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</si>
  <si>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</si>
  <si>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</si>
  <si>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</si>
  <si>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</si>
  <si>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</si>
  <si>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</si>
  <si>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</si>
  <si>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</si>
  <si>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</si>
  <si>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</si>
  <si>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</si>
  <si>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</si>
  <si>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</si>
  <si>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</si>
  <si>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</si>
  <si>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</si>
  <si>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</si>
  <si>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</si>
  <si>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</si>
  <si>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</si>
  <si>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</si>
  <si>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</si>
  <si>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</si>
  <si>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</si>
  <si>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</si>
  <si>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</si>
  <si>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</si>
  <si>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</si>
  <si>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</si>
  <si>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</si>
  <si>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</si>
  <si>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</si>
  <si>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</si>
  <si>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</si>
  <si>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</si>
  <si>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</si>
  <si>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</si>
  <si>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</si>
  <si>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</si>
  <si>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</si>
  <si>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</si>
  <si>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</si>
  <si>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</si>
  <si>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</si>
  <si>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</si>
  <si>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</si>
  <si>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</si>
  <si>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</si>
  <si>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</si>
  <si>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</si>
  <si>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</si>
  <si>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</si>
  <si>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</si>
  <si>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</si>
  <si>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</si>
  <si>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</si>
  <si>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</si>
  <si>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</si>
  <si>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</si>
  <si>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</si>
  <si>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</si>
  <si>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</si>
  <si>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</si>
  <si>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</si>
  <si>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</si>
  <si>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</si>
  <si>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</si>
  <si>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</si>
  <si>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</si>
  <si>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</si>
  <si>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</si>
  <si>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</si>
  <si>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</si>
  <si>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</si>
  <si>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</si>
  <si>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</si>
  <si>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</si>
  <si>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</si>
  <si>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</si>
  <si>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</si>
  <si>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</si>
  <si>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</si>
  <si>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</si>
  <si>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</si>
  <si>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</si>
  <si>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</si>
  <si>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</si>
  <si>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</si>
  <si>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</si>
  <si>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</si>
  <si>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</si>
  <si>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</si>
  <si>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</si>
  <si>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</si>
  <si>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</si>
  <si>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</si>
  <si>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</si>
  <si>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</si>
  <si>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</si>
  <si>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</si>
  <si>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</si>
  <si>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</si>
  <si>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</si>
  <si>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</si>
  <si>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</si>
  <si>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</si>
  <si>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</si>
  <si>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</si>
  <si>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</si>
  <si>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</si>
  <si>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</si>
  <si>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</si>
  <si>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</si>
  <si>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</si>
  <si>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</si>
  <si>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</si>
  <si>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</si>
  <si>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</si>
  <si>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</si>
  <si>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</si>
  <si>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</si>
  <si>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</si>
  <si>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</si>
  <si>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</si>
  <si>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</si>
  <si>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</si>
  <si>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</si>
  <si>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</si>
  <si>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</si>
  <si>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</si>
  <si>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</si>
  <si>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</si>
  <si>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</si>
  <si>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</si>
  <si>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</si>
  <si>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</si>
  <si>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</si>
  <si>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</si>
  <si>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</si>
  <si>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</si>
  <si>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</si>
  <si>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</si>
  <si>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</si>
  <si>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</si>
  <si>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</si>
  <si>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</si>
  <si>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</si>
  <si>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</si>
  <si>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</si>
  <si>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</si>
  <si>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</si>
  <si>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</si>
  <si>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</si>
  <si>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</si>
  <si>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</si>
  <si>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</si>
  <si>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</si>
  <si>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</si>
  <si>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</si>
  <si>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</si>
  <si>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</si>
  <si>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</si>
  <si>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</si>
  <si>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</si>
  <si>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</si>
  <si>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</si>
  <si>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</si>
  <si>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</si>
  <si>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</si>
  <si>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</si>
  <si>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</si>
  <si>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</si>
  <si>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</si>
  <si>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</si>
  <si>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</si>
  <si>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</si>
  <si>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</si>
  <si>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</si>
  <si>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</si>
  <si>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</si>
  <si>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</si>
  <si>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</si>
  <si>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</si>
  <si>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</si>
  <si>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</si>
  <si>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</si>
  <si>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</si>
  <si>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</si>
  <si>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</si>
  <si>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</si>
  <si>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</si>
  <si>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</si>
  <si>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</si>
  <si>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</si>
  <si>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</si>
  <si>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</si>
  <si>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</si>
  <si>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</si>
  <si>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</si>
  <si>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</si>
  <si>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</si>
  <si>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</si>
  <si>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</si>
  <si>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</si>
  <si>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</si>
  <si>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</si>
  <si>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</si>
  <si>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</si>
  <si>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</si>
  <si>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</si>
  <si>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</si>
  <si>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</si>
  <si>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</si>
  <si>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</si>
  <si>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</si>
  <si>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</si>
  <si>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</si>
  <si>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</si>
  <si>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</si>
  <si>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</si>
  <si>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</si>
  <si>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</si>
  <si>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</si>
  <si>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</si>
  <si>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</si>
  <si>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</si>
  <si>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</si>
  <si>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</si>
  <si>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</si>
  <si>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</si>
  <si>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</si>
  <si>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</si>
  <si>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</si>
  <si>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</si>
  <si>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</si>
  <si>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</si>
  <si>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</si>
  <si>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</si>
  <si>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</si>
  <si>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</si>
  <si>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</si>
  <si>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</si>
  <si>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</si>
  <si>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</si>
  <si>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</si>
  <si>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</si>
  <si>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</si>
  <si>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</si>
  <si>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</si>
  <si>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</si>
  <si>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</si>
  <si>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</si>
  <si>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</si>
  <si>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</si>
  <si>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</si>
  <si>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</si>
  <si>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</si>
  <si>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</si>
  <si>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</si>
  <si>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</si>
  <si>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</si>
  <si>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</si>
  <si>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</si>
  <si>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</si>
  <si>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</si>
  <si>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</si>
  <si>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</si>
  <si>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</si>
  <si>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</si>
  <si>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</si>
  <si>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</si>
  <si>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</si>
  <si>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</si>
  <si>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</si>
  <si>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</si>
  <si>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</si>
  <si>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</si>
  <si>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</si>
  <si>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</si>
  <si>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</si>
  <si>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</si>
  <si>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</si>
  <si>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</si>
  <si>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</si>
  <si>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</si>
  <si>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</si>
  <si>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</si>
  <si>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</si>
  <si>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</si>
  <si>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</si>
  <si>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</si>
  <si>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</si>
  <si>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</si>
  <si>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</si>
  <si>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</si>
  <si>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</si>
  <si>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</si>
  <si>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</si>
  <si>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</si>
  <si>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</si>
  <si>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</si>
  <si>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</si>
  <si>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</si>
  <si>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</si>
  <si>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</si>
  <si>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</si>
  <si>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</si>
  <si>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</si>
  <si>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</si>
  <si>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</si>
  <si>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</si>
  <si>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</si>
  <si>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</si>
  <si>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</si>
  <si>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</si>
  <si>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</si>
  <si>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</si>
  <si>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</si>
  <si>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</si>
  <si>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</si>
  <si>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</si>
  <si>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</si>
  <si>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</si>
  <si>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</si>
  <si>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</si>
  <si>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</si>
  <si>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</si>
  <si>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</si>
  <si>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</si>
  <si>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</si>
  <si>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</si>
  <si>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</si>
  <si>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</si>
  <si>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</si>
  <si>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</si>
  <si>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</si>
  <si>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</si>
  <si>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</si>
  <si>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</si>
  <si>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</si>
  <si>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</si>
  <si>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</si>
  <si>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</si>
  <si>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</si>
  <si>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</si>
  <si>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</si>
  <si>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</si>
  <si>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</si>
  <si>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</si>
  <si>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</si>
  <si>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</si>
  <si>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</si>
  <si>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</si>
  <si>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</si>
  <si>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</si>
  <si>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</si>
  <si>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</si>
  <si>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</si>
  <si>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</si>
  <si>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</si>
  <si>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</si>
  <si>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</si>
  <si>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</si>
  <si>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</si>
  <si>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</si>
  <si>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</si>
  <si>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</si>
  <si>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</si>
  <si>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</si>
  <si>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</si>
  <si>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</si>
  <si>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</si>
  <si>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</si>
  <si>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</si>
  <si>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</si>
  <si>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</si>
  <si>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</si>
  <si>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</si>
  <si>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</si>
  <si>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</si>
  <si>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</si>
  <si>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</si>
  <si>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</si>
  <si>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</si>
  <si>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</si>
  <si>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</si>
  <si>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</si>
  <si>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</si>
  <si>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</si>
  <si>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</si>
  <si>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</si>
  <si>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</si>
  <si>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</si>
  <si>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</si>
  <si>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</si>
  <si>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</si>
  <si>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</si>
  <si>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</si>
  <si>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</si>
  <si>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</si>
  <si>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</si>
  <si>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</si>
  <si>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</si>
  <si>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</si>
  <si>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</si>
  <si>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</si>
  <si>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</si>
  <si>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</si>
  <si>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</si>
  <si>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</si>
  <si>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</si>
  <si>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</si>
  <si>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</si>
  <si>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</si>
  <si>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</si>
  <si>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</si>
  <si>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</si>
  <si>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</si>
  <si>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</si>
  <si>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</si>
  <si>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</si>
  <si>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</si>
  <si>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</si>
  <si>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</si>
  <si>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</si>
  <si>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</si>
  <si>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</si>
  <si>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</si>
  <si>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</si>
  <si>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</si>
  <si>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</si>
  <si>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</si>
  <si>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</si>
  <si>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</si>
  <si>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</si>
  <si>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</si>
  <si>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</si>
  <si>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</si>
  <si>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</si>
  <si>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</si>
  <si>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</si>
  <si>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</si>
  <si>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</si>
  <si>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</si>
  <si>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</si>
  <si>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</si>
  <si>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</si>
  <si>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</si>
  <si>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</si>
  <si>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</si>
  <si>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</si>
  <si>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</si>
  <si>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</si>
  <si>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</si>
  <si>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</si>
  <si>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</si>
  <si>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</si>
  <si>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</si>
  <si>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</si>
  <si>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</si>
  <si>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</si>
  <si>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</si>
  <si>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</si>
  <si>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</si>
  <si>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</si>
  <si>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</si>
  <si>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</si>
  <si>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</si>
  <si>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</si>
  <si>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</si>
  <si>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</si>
  <si>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</si>
  <si>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</si>
  <si>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</si>
  <si>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</si>
  <si>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</si>
  <si>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</si>
  <si>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</si>
  <si>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</si>
  <si>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</si>
  <si>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</si>
  <si>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</si>
  <si>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</si>
  <si>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</si>
  <si>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</si>
  <si>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</si>
  <si>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</si>
  <si>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</si>
  <si>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</si>
  <si>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</si>
  <si>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</si>
  <si>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</si>
  <si>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</si>
  <si>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</si>
  <si>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</si>
  <si>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</si>
  <si>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</si>
  <si>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</si>
  <si>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</si>
  <si>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</si>
  <si>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</si>
  <si>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</si>
  <si>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</si>
  <si>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</si>
  <si>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</si>
  <si>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</si>
  <si>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</si>
  <si>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</si>
  <si>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</si>
  <si>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</si>
  <si>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</si>
  <si>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</si>
  <si>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</si>
  <si>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</si>
  <si>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</si>
  <si>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</si>
  <si>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</si>
  <si>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</si>
  <si>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</si>
  <si>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</si>
  <si>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</si>
  <si>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</si>
  <si>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</si>
  <si>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</si>
  <si>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</si>
  <si>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</si>
  <si>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</si>
  <si>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</si>
  <si>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</si>
  <si>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</si>
  <si>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</si>
  <si>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</si>
  <si>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</si>
  <si>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</si>
  <si>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</si>
  <si>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</si>
  <si>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</si>
  <si>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</si>
  <si>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</si>
  <si>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</si>
  <si>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</si>
  <si>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</si>
  <si>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</si>
  <si>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</si>
  <si>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</si>
  <si>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</si>
  <si>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</si>
  <si>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</si>
  <si>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</si>
  <si>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</si>
  <si>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</si>
  <si>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</si>
  <si>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</si>
  <si>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</si>
  <si>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</si>
  <si>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</si>
  <si>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</si>
  <si>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</si>
  <si>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</si>
  <si>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</si>
  <si>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</si>
  <si>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</si>
  <si>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</si>
  <si>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</si>
  <si>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</si>
  <si>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</si>
  <si>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</si>
  <si>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</si>
  <si>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</si>
  <si>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</si>
  <si>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</si>
  <si>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</si>
  <si>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</si>
  <si>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</si>
  <si>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</si>
  <si>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</si>
  <si>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</si>
  <si>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</si>
  <si>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</si>
  <si>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</si>
  <si>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</si>
  <si>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</si>
  <si>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</si>
  <si>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</si>
  <si>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</si>
  <si>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</si>
  <si>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</si>
  <si>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</si>
  <si>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</si>
  <si>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</si>
  <si>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</si>
  <si>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</si>
  <si>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</si>
  <si>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</si>
  <si>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</si>
  <si>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</si>
  <si>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</si>
  <si>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</si>
  <si>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</si>
  <si>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</si>
  <si>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</si>
  <si>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</si>
  <si>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</si>
  <si>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</si>
  <si>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</si>
  <si>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</si>
  <si>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</si>
  <si>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</si>
  <si>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</si>
  <si>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</si>
  <si>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</si>
  <si>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</si>
  <si>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</si>
  <si>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</si>
  <si>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</si>
  <si>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</si>
  <si>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</si>
  <si>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</si>
  <si>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</si>
  <si>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</si>
  <si>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</si>
  <si>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</si>
  <si>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</si>
  <si>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</si>
  <si>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</si>
  <si>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</si>
  <si>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</si>
  <si>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</si>
  <si>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</si>
  <si>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</si>
  <si>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</si>
  <si>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</si>
  <si>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</si>
  <si>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</si>
  <si>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</si>
  <si>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</si>
  <si>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</si>
  <si>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</si>
  <si>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</si>
  <si>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</si>
  <si>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</si>
  <si>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</si>
  <si>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</si>
  <si>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</si>
  <si>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</si>
  <si>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</si>
  <si>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</si>
  <si>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</si>
  <si>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</si>
  <si>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</si>
  <si>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</si>
  <si>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</si>
  <si>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</si>
  <si>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</si>
  <si>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</si>
  <si>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</si>
  <si>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</si>
  <si>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</si>
  <si>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</si>
  <si>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</si>
  <si>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</si>
  <si>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</si>
  <si>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</si>
  <si>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</si>
  <si>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</si>
  <si>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</si>
  <si>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</si>
  <si>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</si>
  <si>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</si>
  <si>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</si>
  <si>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</si>
  <si>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</si>
  <si>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</si>
  <si>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</si>
  <si>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</si>
  <si>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</si>
  <si>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</si>
  <si>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</si>
  <si>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</si>
  <si>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</si>
  <si>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</si>
  <si>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</si>
  <si>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</si>
  <si>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</si>
  <si>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</si>
  <si>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</si>
  <si>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</si>
  <si>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</si>
  <si>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</si>
  <si>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</si>
  <si>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</si>
  <si>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</si>
  <si>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</si>
  <si>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</si>
  <si>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</si>
  <si>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</si>
  <si>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</si>
  <si>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</si>
  <si>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</si>
  <si>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</si>
  <si>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</si>
  <si>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</si>
  <si>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</si>
  <si>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</si>
  <si>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</si>
  <si>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</si>
  <si>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</si>
  <si>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</si>
  <si>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</si>
  <si>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</si>
  <si>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</si>
  <si>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</si>
  <si>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</si>
  <si>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</si>
  <si>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</si>
  <si>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</si>
  <si>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</si>
  <si>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</si>
  <si>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</si>
  <si>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</si>
  <si>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</si>
  <si>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</si>
  <si>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</si>
  <si>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</si>
  <si>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</si>
  <si>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</si>
  <si>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</si>
  <si>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</si>
  <si>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</si>
  <si>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</si>
  <si>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</si>
  <si>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</si>
  <si>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</si>
  <si>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</si>
  <si>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</si>
  <si>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</si>
  <si>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</si>
  <si>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</si>
  <si>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</si>
  <si>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</si>
  <si>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</si>
  <si>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</si>
  <si>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</si>
  <si>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</si>
  <si>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</si>
  <si>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</si>
  <si>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</si>
  <si>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</si>
  <si>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</si>
  <si>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</si>
  <si>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</si>
  <si>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</si>
  <si>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</si>
  <si>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</si>
  <si>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</si>
  <si>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</si>
  <si>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</si>
  <si>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</si>
  <si>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</si>
  <si>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</si>
  <si>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</si>
  <si>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</si>
  <si>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</si>
  <si>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</si>
  <si>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</si>
  <si>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</si>
  <si>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</si>
  <si>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</si>
  <si>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</si>
  <si>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</si>
  <si>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</si>
  <si>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</si>
  <si>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</si>
  <si>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</si>
  <si>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</si>
  <si>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</si>
  <si>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</si>
  <si>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</si>
  <si>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</si>
  <si>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</si>
  <si>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</si>
  <si>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</si>
  <si>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</si>
  <si>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</si>
  <si>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</si>
  <si>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</si>
  <si>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</si>
  <si>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</si>
  <si>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</si>
  <si>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</si>
  <si>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</si>
  <si>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</si>
  <si>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</si>
  <si>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</si>
  <si>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</si>
  <si>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</si>
  <si>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</si>
  <si>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</si>
  <si>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</si>
  <si>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</si>
  <si>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</si>
  <si>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</si>
  <si>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</si>
  <si>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</si>
  <si>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</si>
  <si>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</si>
  <si>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</si>
  <si>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</si>
  <si>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</si>
  <si>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</si>
  <si>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</si>
  <si>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</si>
  <si>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</si>
  <si>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</si>
  <si>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</si>
  <si>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</si>
  <si>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</si>
  <si>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</si>
  <si>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</si>
  <si>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</si>
  <si>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</si>
  <si>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</si>
  <si>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</si>
  <si>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</si>
  <si>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</si>
  <si>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</si>
  <si>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</si>
  <si>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</si>
  <si>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</si>
  <si>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</si>
  <si>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</si>
  <si>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</si>
  <si>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</si>
  <si>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</si>
  <si>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</si>
  <si>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</si>
  <si>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</si>
  <si>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</si>
  <si>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</si>
  <si>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</si>
  <si>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</si>
  <si>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</si>
  <si>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</si>
  <si>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</si>
  <si>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</si>
  <si>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</si>
  <si>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</si>
  <si>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</si>
  <si>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</si>
  <si>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</si>
  <si>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</si>
  <si>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</si>
  <si>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</si>
  <si>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</si>
  <si>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</si>
  <si>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</si>
  <si>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</si>
  <si>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</si>
  <si>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</si>
  <si>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</si>
  <si>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</si>
  <si>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</si>
  <si>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</si>
  <si>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</si>
  <si>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</si>
  <si>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</si>
  <si>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</si>
  <si>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</si>
  <si>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</si>
  <si>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</si>
  <si>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</si>
  <si>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</si>
  <si>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</si>
  <si>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</si>
  <si>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</si>
  <si>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</si>
  <si>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</si>
  <si>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</si>
  <si>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</si>
  <si>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</si>
  <si>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</si>
  <si>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</si>
  <si>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</si>
  <si>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</si>
  <si>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</si>
  <si>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</si>
  <si>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</si>
  <si>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</si>
  <si>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</si>
  <si>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</si>
  <si>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</si>
  <si>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</si>
  <si>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</si>
  <si>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</si>
  <si>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</si>
  <si>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</si>
  <si>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</si>
  <si>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</si>
  <si>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</si>
  <si>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</si>
  <si>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</si>
  <si>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</si>
  <si>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</si>
  <si>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</si>
  <si>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</si>
  <si>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</si>
  <si>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</si>
  <si>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</si>
  <si>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</si>
  <si>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</si>
  <si>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</si>
  <si>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</si>
  <si>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</si>
  <si>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</si>
  <si>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</si>
  <si>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</si>
  <si>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</si>
  <si>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</si>
  <si>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</si>
  <si>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</si>
  <si>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</si>
  <si>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</si>
  <si>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</si>
  <si>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</si>
  <si>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</si>
  <si>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</si>
  <si>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</si>
  <si>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</si>
  <si>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</si>
  <si>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</si>
  <si>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</si>
  <si>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</si>
  <si>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</si>
  <si>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</si>
  <si>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</si>
  <si>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</si>
  <si>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</si>
  <si>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</si>
  <si>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</si>
  <si>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</si>
  <si>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</si>
  <si>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</si>
  <si>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</si>
  <si>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</si>
  <si>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</si>
  <si>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</si>
  <si>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</si>
  <si>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</si>
  <si>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</si>
  <si>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</si>
  <si>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</si>
  <si>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</si>
  <si>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</si>
  <si>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</si>
  <si>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</si>
  <si>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</si>
  <si>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</si>
  <si>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</si>
  <si>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</si>
  <si>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</si>
  <si>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</si>
  <si>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</si>
  <si>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</si>
  <si>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</si>
  <si>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</si>
  <si>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</si>
  <si>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</si>
  <si>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</si>
  <si>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</si>
  <si>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</si>
  <si>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</si>
  <si>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</si>
  <si>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</si>
  <si>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</si>
  <si>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</si>
  <si>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</si>
  <si>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</si>
  <si>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</si>
  <si>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</si>
  <si>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</si>
  <si>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</si>
  <si>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</si>
  <si>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</si>
  <si>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</si>
  <si>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</si>
  <si>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</si>
  <si>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</si>
  <si>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</si>
  <si>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</si>
  <si>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</si>
  <si>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</si>
  <si>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</si>
  <si>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</si>
  <si>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</si>
  <si>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</si>
  <si>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</si>
  <si>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</si>
  <si>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</si>
  <si>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</si>
  <si>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</si>
  <si>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</si>
  <si>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</si>
  <si>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</si>
  <si>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</si>
  <si>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</si>
  <si>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</si>
  <si>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</si>
  <si>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</si>
  <si>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</si>
  <si>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</si>
  <si>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</si>
  <si>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</si>
  <si>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</si>
  <si>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</si>
  <si>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</si>
  <si>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</si>
  <si>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</si>
  <si>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</si>
  <si>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</si>
  <si>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</si>
  <si>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</si>
  <si>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</si>
  <si>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</si>
  <si>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</si>
  <si>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</si>
  <si>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</si>
  <si>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</si>
  <si>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</si>
  <si>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</si>
  <si>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</si>
  <si>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</si>
  <si>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</si>
  <si>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</si>
  <si>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</si>
  <si>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</si>
  <si>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</si>
  <si>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</si>
  <si>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</si>
  <si>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</si>
  <si>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</si>
  <si>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</si>
  <si>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</si>
  <si>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</si>
  <si>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</si>
  <si>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</si>
  <si>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</si>
  <si>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</si>
  <si>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</si>
  <si>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</si>
  <si>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</si>
  <si>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</si>
  <si>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</si>
  <si>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</si>
  <si>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</si>
  <si>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</si>
  <si>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</si>
  <si>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</si>
  <si>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</si>
  <si>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</si>
  <si>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</si>
  <si>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</si>
  <si>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</si>
  <si>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</si>
  <si>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</si>
  <si>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</si>
  <si>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</si>
  <si>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</si>
  <si>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</si>
  <si>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</si>
  <si>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</si>
  <si>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</si>
  <si>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</si>
  <si>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</si>
  <si>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</si>
  <si>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</si>
  <si>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</si>
  <si>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</si>
  <si>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</si>
  <si>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</si>
  <si>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</si>
  <si>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</si>
  <si>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</si>
  <si>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</si>
  <si>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</si>
  <si>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</si>
  <si>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</si>
  <si>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</si>
  <si>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</si>
  <si>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</si>
  <si>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</si>
  <si>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</si>
  <si>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</si>
  <si>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</si>
  <si>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</si>
  <si>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</si>
  <si>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</si>
  <si>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</si>
  <si>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</si>
  <si>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</si>
  <si>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</si>
  <si>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</si>
  <si>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</si>
  <si>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</si>
  <si>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</si>
  <si>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</si>
  <si>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</si>
  <si>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</si>
  <si>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</si>
  <si>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</si>
  <si>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</si>
  <si>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</si>
  <si>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</si>
  <si>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</si>
  <si>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</si>
  <si>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</si>
  <si>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</si>
  <si>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</si>
  <si>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</si>
  <si>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</si>
  <si>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</si>
  <si>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</si>
  <si>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</si>
  <si>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</si>
  <si>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</si>
  <si>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</si>
  <si>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</si>
  <si>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</si>
  <si>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</si>
  <si>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</si>
  <si>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</si>
  <si>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</si>
  <si>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</si>
  <si>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</si>
  <si>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</si>
  <si>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</si>
  <si>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</si>
  <si>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</si>
  <si>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</si>
  <si>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</si>
  <si>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</si>
  <si>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</si>
  <si>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</si>
  <si>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</si>
  <si>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</si>
  <si>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</si>
  <si>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</si>
  <si>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</si>
  <si>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</si>
  <si>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</si>
  <si>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</si>
  <si>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</si>
  <si>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</si>
  <si>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</si>
  <si>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</si>
  <si>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</si>
  <si>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</si>
  <si>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</si>
  <si>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</si>
  <si>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</si>
  <si>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</si>
  <si>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</si>
  <si>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</si>
  <si>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</si>
  <si>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</si>
  <si>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</si>
  <si>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</si>
  <si>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</si>
  <si>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</si>
  <si>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</si>
  <si>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</si>
  <si>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</si>
  <si>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</si>
  <si>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</si>
  <si>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</si>
  <si>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</si>
  <si>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</si>
  <si>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</si>
  <si>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</si>
  <si>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</si>
  <si>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</si>
  <si>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</si>
  <si>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</si>
  <si>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</si>
  <si>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</si>
  <si>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</si>
  <si>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</si>
  <si>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</si>
  <si>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</si>
  <si>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</si>
  <si>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</si>
  <si>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</si>
  <si>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</si>
  <si>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</si>
  <si>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</si>
  <si>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</si>
  <si>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</si>
  <si>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</si>
  <si>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</si>
  <si>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</si>
  <si>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</si>
  <si>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</si>
  <si>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</si>
  <si>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</si>
  <si>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</si>
  <si>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</si>
  <si>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</si>
  <si>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</si>
  <si>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</si>
  <si>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</si>
  <si>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</si>
  <si>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</si>
  <si>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</si>
  <si>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</si>
  <si>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</si>
  <si>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</si>
  <si>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</si>
  <si>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</si>
  <si>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</si>
  <si>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</si>
  <si>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</si>
  <si>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</si>
  <si>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</si>
  <si>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</si>
  <si>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</si>
  <si>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</si>
  <si>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</si>
  <si>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</si>
  <si>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</si>
  <si>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</si>
  <si>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</si>
  <si>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</si>
  <si>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</si>
  <si>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</si>
  <si>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</si>
  <si>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</si>
  <si>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</si>
  <si>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</si>
  <si>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</si>
  <si>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</si>
  <si>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</si>
  <si>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</si>
  <si>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</si>
  <si>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</si>
  <si>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</si>
  <si>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</si>
  <si>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</si>
  <si>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</si>
  <si>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</si>
  <si>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</si>
  <si>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</si>
  <si>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</si>
  <si>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</si>
  <si>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</si>
  <si>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</si>
  <si>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</si>
  <si>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</si>
  <si>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</si>
  <si>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</si>
  <si>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</si>
  <si>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</si>
  <si>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</si>
  <si>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</si>
  <si>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</si>
  <si>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</si>
  <si>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</si>
  <si>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</si>
  <si>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</si>
  <si>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</si>
  <si>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</si>
  <si>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</si>
  <si>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</si>
  <si>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</si>
  <si>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</si>
  <si>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</si>
  <si>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</si>
  <si>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</si>
  <si>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</si>
  <si>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</si>
  <si>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</si>
  <si>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</si>
  <si>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</si>
  <si>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</si>
  <si>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</si>
  <si>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</si>
  <si>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</si>
  <si>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</si>
  <si>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</si>
  <si>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</si>
  <si>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</si>
  <si>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</si>
  <si>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</si>
  <si>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</si>
  <si>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</si>
  <si>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</si>
  <si>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</si>
  <si>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</si>
  <si>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</si>
  <si>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</si>
  <si>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</si>
  <si>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</si>
  <si>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</si>
  <si>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</si>
  <si>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</si>
  <si>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</si>
  <si>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</si>
  <si>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</si>
  <si>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</si>
  <si>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</si>
  <si>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</si>
  <si>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</si>
  <si>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</si>
  <si>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</si>
  <si>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</si>
  <si>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</si>
  <si>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</si>
  <si>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</si>
  <si>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</si>
  <si>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</si>
  <si>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</si>
  <si>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</si>
  <si>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</si>
  <si>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</si>
  <si>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</si>
  <si>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</si>
  <si>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</si>
  <si>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</si>
  <si>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</si>
  <si>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</si>
  <si>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</si>
  <si>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</si>
  <si>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</si>
  <si>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</si>
  <si>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</si>
  <si>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</si>
  <si>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</si>
  <si>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</si>
  <si>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</si>
  <si>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</si>
  <si>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</si>
  <si>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</si>
  <si>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</si>
  <si>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</si>
  <si>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</si>
  <si>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</si>
  <si>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</si>
  <si>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</si>
  <si>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</si>
  <si>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</si>
  <si>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</si>
  <si>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</si>
  <si>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</si>
  <si>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</si>
  <si>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</si>
  <si>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</si>
  <si>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</si>
  <si>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</si>
  <si>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</si>
  <si>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</si>
  <si>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</si>
  <si>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</si>
  <si>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</si>
  <si>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</si>
  <si>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</si>
  <si>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</si>
  <si>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</si>
  <si>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</si>
  <si>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</si>
  <si>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</si>
  <si>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</si>
  <si>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</si>
  <si>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</si>
  <si>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</si>
  <si>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</si>
  <si>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</si>
  <si>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</si>
  <si>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</si>
  <si>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</si>
  <si>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</si>
  <si>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</si>
  <si>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</si>
  <si>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</si>
  <si>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</si>
  <si>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</si>
  <si>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</si>
  <si>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</si>
  <si>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</si>
  <si>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</si>
  <si>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</si>
  <si>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</si>
  <si>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</si>
  <si>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</si>
  <si>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</si>
  <si>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</si>
  <si>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</si>
  <si>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</si>
  <si>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</si>
  <si>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</si>
  <si>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</si>
  <si>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</si>
  <si>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</si>
  <si>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</si>
  <si>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</si>
  <si>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</si>
  <si>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</si>
  <si>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</si>
  <si>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</si>
  <si>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</si>
  <si>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</si>
  <si>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</si>
  <si>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</si>
  <si>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</si>
  <si>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</si>
  <si>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</si>
  <si>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</si>
  <si>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</si>
  <si>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</si>
  <si>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</si>
  <si>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</si>
  <si>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</si>
  <si>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</si>
  <si>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</si>
  <si>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</si>
  <si>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</si>
  <si>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</si>
  <si>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</si>
  <si>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</si>
  <si>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</si>
  <si>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</si>
  <si>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</si>
  <si>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</si>
  <si>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</si>
  <si>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</si>
  <si>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</si>
  <si>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</si>
  <si>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</si>
  <si>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</si>
  <si>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</si>
  <si>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</si>
  <si>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</si>
  <si>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</si>
  <si>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</si>
  <si>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</si>
  <si>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</si>
  <si>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</si>
  <si>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</si>
  <si>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</si>
  <si>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</si>
  <si>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</si>
  <si>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</si>
  <si>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</si>
  <si>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</si>
  <si>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</si>
  <si>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</si>
  <si>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</si>
  <si>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</si>
  <si>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</si>
  <si>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</si>
  <si>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</si>
  <si>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</si>
  <si>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</si>
  <si>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</si>
  <si>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</si>
  <si>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</si>
  <si>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</si>
  <si>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</si>
  <si>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</si>
  <si>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</si>
  <si>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</si>
  <si>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</si>
  <si>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</si>
  <si>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</si>
  <si>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</si>
  <si>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</si>
  <si>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</si>
  <si>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</si>
  <si>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</si>
  <si>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</si>
  <si>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</si>
  <si>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</si>
  <si>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</si>
  <si>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</si>
  <si>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</si>
  <si>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</si>
  <si>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</si>
  <si>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</si>
  <si>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</si>
  <si>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</si>
  <si>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</si>
  <si>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</si>
  <si>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</si>
  <si>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</si>
  <si>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</si>
  <si>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</si>
  <si>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</si>
  <si>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</si>
  <si>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</si>
  <si>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</si>
  <si>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</si>
  <si>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</si>
  <si>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</si>
  <si>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</si>
  <si>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</si>
  <si>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</si>
  <si>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</si>
  <si>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</si>
  <si>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</si>
  <si>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</si>
  <si>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</si>
  <si>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</si>
  <si>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</si>
  <si>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</si>
  <si>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</si>
  <si>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</si>
  <si>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</si>
  <si>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</si>
  <si>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</si>
  <si>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</si>
  <si>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</si>
  <si>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</si>
  <si>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</si>
  <si>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</si>
  <si>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</si>
  <si>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</si>
  <si>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</si>
  <si>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</si>
  <si>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</si>
  <si>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</si>
  <si>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</si>
  <si>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</si>
  <si>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</si>
  <si>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</si>
  <si>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</si>
  <si>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</si>
  <si>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</si>
  <si>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</si>
  <si>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</si>
  <si>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</si>
  <si>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</si>
  <si>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</si>
  <si>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</si>
  <si>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</si>
  <si>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</si>
  <si>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</si>
  <si>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</si>
  <si>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</si>
  <si>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</si>
  <si>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</si>
  <si>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</si>
  <si>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</si>
  <si>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</si>
  <si>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</si>
  <si>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</si>
  <si>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</si>
  <si>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</si>
  <si>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</si>
  <si>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</si>
  <si>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</si>
  <si>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</si>
  <si>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</si>
  <si>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</si>
  <si>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</si>
  <si>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</si>
  <si>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</si>
  <si>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</si>
  <si>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</si>
  <si>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</si>
  <si>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</si>
  <si>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</si>
  <si>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</si>
  <si>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</si>
  <si>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</si>
  <si>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</si>
  <si>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</si>
  <si>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</si>
  <si>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</si>
  <si>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</si>
  <si>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</si>
  <si>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</si>
  <si>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</si>
  <si>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</si>
  <si>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</si>
  <si>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</si>
  <si>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</si>
  <si>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</si>
  <si>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</si>
  <si>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</si>
  <si>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</si>
  <si>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</si>
  <si>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</si>
  <si>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</si>
  <si>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</si>
  <si>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</si>
  <si>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</si>
  <si>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</si>
  <si>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</si>
  <si>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</si>
  <si>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</si>
  <si>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</si>
  <si>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</si>
  <si>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</si>
  <si>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</si>
  <si>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</si>
  <si>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</si>
  <si>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</si>
  <si>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</si>
  <si>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</si>
  <si>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</si>
  <si>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</si>
  <si>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</si>
  <si>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</si>
  <si>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</si>
  <si>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</si>
  <si>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</si>
  <si>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</si>
  <si>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</si>
  <si>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</si>
  <si>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</si>
  <si>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</si>
  <si>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</si>
  <si>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</si>
  <si>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</si>
  <si>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</si>
  <si>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</si>
  <si>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</si>
  <si>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</si>
  <si>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</si>
  <si>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</si>
  <si>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</si>
  <si>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</si>
  <si>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</si>
  <si>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</si>
  <si>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</si>
  <si>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</si>
  <si>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</si>
  <si>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</si>
  <si>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</si>
  <si>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</si>
  <si>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</si>
  <si>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</si>
  <si>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</si>
  <si>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</si>
  <si>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</si>
  <si>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</si>
  <si>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</si>
  <si>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</si>
  <si>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</si>
  <si>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</si>
  <si>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</si>
  <si>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</si>
  <si>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</si>
  <si>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</si>
  <si>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</si>
  <si>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</si>
  <si>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</si>
  <si>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</si>
  <si>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</si>
  <si>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</si>
  <si>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</si>
  <si>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</si>
  <si>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</si>
  <si>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</si>
  <si>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</si>
  <si>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</si>
  <si>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</si>
  <si>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</si>
  <si>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</si>
  <si>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</si>
  <si>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</si>
  <si>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</si>
  <si>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</si>
  <si>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</si>
  <si>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</si>
  <si>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</si>
  <si>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</si>
  <si>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</si>
  <si>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</si>
  <si>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</si>
  <si>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</si>
  <si>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</si>
  <si>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</si>
  <si>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</si>
  <si>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</si>
  <si>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</si>
  <si>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</si>
  <si>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</si>
  <si>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</si>
  <si>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</si>
  <si>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</si>
  <si>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</si>
  <si>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</si>
  <si>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</si>
  <si>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</si>
  <si>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</si>
  <si>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</si>
  <si>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</si>
  <si>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</si>
  <si>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</si>
  <si>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</si>
  <si>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</si>
  <si>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</si>
  <si>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</si>
  <si>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</si>
  <si>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</si>
  <si>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</si>
  <si>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</si>
  <si>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</si>
  <si>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</si>
  <si>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</si>
  <si>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</si>
  <si>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</si>
  <si>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</si>
  <si>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</si>
  <si>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</si>
  <si>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</si>
  <si>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</si>
  <si>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</si>
  <si>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</si>
  <si>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</si>
  <si>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</si>
  <si>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</si>
  <si>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</si>
  <si>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</si>
  <si>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</si>
  <si>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</si>
  <si>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</si>
  <si>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</si>
  <si>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</si>
  <si>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</si>
  <si>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</si>
  <si>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</si>
  <si>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</si>
  <si>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</si>
  <si>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</si>
  <si>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</si>
  <si>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</si>
  <si>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</si>
  <si>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</si>
  <si>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</si>
  <si>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</si>
  <si>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</si>
  <si>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</si>
  <si>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</si>
  <si>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</si>
  <si>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</si>
  <si>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</si>
  <si>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</si>
  <si>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</si>
  <si>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</si>
  <si>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</si>
  <si>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</si>
  <si>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</si>
  <si>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</si>
  <si>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</si>
  <si>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</si>
  <si>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</si>
  <si>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</si>
  <si>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</si>
  <si>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</si>
  <si>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</si>
  <si>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</si>
  <si>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</si>
  <si>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</si>
  <si>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</si>
  <si>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</si>
  <si>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</si>
  <si>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</si>
  <si>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</si>
  <si>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</si>
  <si>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</si>
  <si>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</si>
  <si>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</si>
  <si>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</si>
  <si>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</si>
  <si>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</si>
  <si>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</si>
  <si>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</si>
  <si>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</si>
  <si>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</si>
  <si>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</si>
  <si>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</si>
  <si>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</si>
  <si>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</si>
  <si>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</si>
  <si>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</si>
  <si>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</si>
  <si>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</si>
  <si>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</si>
  <si>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</si>
  <si>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</si>
  <si>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</si>
  <si>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</si>
  <si>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</si>
  <si>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</si>
  <si>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</si>
  <si>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</si>
  <si>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</si>
  <si>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</si>
  <si>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</si>
  <si>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</si>
  <si>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</si>
  <si>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</si>
  <si>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</si>
  <si>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</si>
  <si>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</si>
  <si>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</si>
  <si>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</si>
  <si>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</si>
  <si>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</si>
  <si>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</si>
  <si>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</si>
  <si>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</si>
  <si>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</si>
  <si>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</si>
  <si>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</si>
  <si>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</si>
  <si>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</si>
  <si>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</si>
  <si>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</si>
  <si>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</si>
  <si>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</si>
  <si>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</si>
  <si>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</si>
  <si>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</si>
  <si>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</si>
  <si>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</si>
  <si>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</si>
  <si>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</si>
  <si>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</si>
  <si>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</si>
  <si>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</si>
  <si>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</si>
  <si>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</si>
  <si>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</si>
  <si>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</si>
  <si>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</si>
  <si>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</si>
  <si>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</si>
  <si>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</si>
  <si>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</si>
  <si>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</si>
  <si>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</si>
  <si>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</si>
  <si>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</si>
  <si>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</si>
  <si>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</si>
  <si>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</si>
  <si>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</si>
  <si>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</si>
  <si>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</si>
  <si>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</si>
  <si>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</si>
  <si>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</si>
  <si>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</si>
  <si>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</si>
  <si>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</si>
  <si>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</si>
  <si>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</si>
  <si>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</si>
  <si>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</si>
  <si>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</si>
  <si>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</si>
  <si>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</si>
  <si>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</si>
  <si>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</si>
  <si>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</si>
  <si>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</si>
  <si>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</si>
  <si>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</si>
  <si>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</si>
  <si>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</si>
  <si>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</si>
  <si>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</si>
  <si>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</si>
  <si>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</si>
  <si>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</si>
  <si>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</si>
  <si>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</si>
  <si>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</si>
  <si>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</si>
  <si>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</si>
  <si>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</si>
  <si>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</si>
  <si>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</si>
  <si>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</si>
  <si>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</si>
  <si>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</si>
  <si>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</si>
  <si>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</si>
  <si>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</si>
  <si>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</si>
  <si>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</si>
  <si>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</si>
  <si>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</si>
  <si>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</si>
  <si>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</si>
  <si>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</si>
  <si>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</si>
  <si>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</si>
  <si>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</si>
  <si>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</si>
  <si>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</si>
  <si>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</si>
  <si>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</si>
  <si>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</si>
  <si>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</si>
  <si>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</si>
  <si>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</si>
  <si>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</si>
  <si>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</si>
  <si>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</si>
  <si>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</si>
  <si>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</si>
  <si>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</si>
  <si>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</si>
  <si>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</si>
  <si>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</si>
  <si>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</si>
  <si>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</si>
  <si>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</si>
  <si>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</si>
  <si>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</si>
  <si>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</si>
  <si>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</si>
  <si>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</si>
  <si>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</si>
  <si>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</si>
  <si>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</si>
  <si>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</si>
  <si>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</si>
  <si>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</si>
  <si>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</si>
  <si>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</si>
  <si>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</si>
  <si>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</si>
  <si>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</si>
  <si>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</si>
  <si>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</si>
  <si>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</si>
  <si>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</si>
  <si>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</si>
  <si>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</si>
  <si>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</si>
  <si>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</si>
  <si>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</si>
  <si>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</si>
  <si>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</si>
  <si>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</si>
  <si>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</si>
  <si>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</si>
  <si>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</si>
  <si>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</si>
  <si>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</si>
  <si>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</si>
  <si>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</si>
  <si>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</si>
  <si>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</si>
  <si>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</si>
  <si>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</si>
  <si>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</si>
  <si>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</si>
  <si>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</si>
  <si>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</si>
  <si>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</si>
  <si>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</si>
  <si>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</si>
  <si>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</si>
  <si>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</si>
  <si>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</si>
  <si>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</si>
  <si>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</si>
  <si>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</si>
  <si>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</si>
  <si>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</si>
  <si>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</si>
  <si>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</si>
  <si>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</si>
  <si>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</si>
  <si>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</si>
  <si>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</si>
  <si>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</si>
  <si>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</si>
  <si>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</si>
  <si>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</si>
  <si>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</si>
  <si>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</si>
  <si>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</si>
  <si>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</si>
  <si>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</si>
  <si>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</si>
  <si>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</si>
  <si>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</si>
  <si>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</si>
  <si>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</si>
  <si>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</si>
  <si>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</si>
  <si>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</si>
  <si>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</si>
  <si>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</si>
  <si>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</si>
  <si>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</si>
  <si>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</si>
  <si>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</si>
  <si>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</si>
  <si>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</si>
  <si>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</si>
  <si>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</si>
  <si>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</si>
  <si>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</si>
  <si>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</si>
  <si>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</si>
  <si>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</si>
  <si>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</si>
  <si>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</si>
  <si>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</si>
  <si>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</si>
  <si>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</si>
  <si>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</si>
  <si>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</si>
  <si>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</si>
  <si>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</si>
  <si>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</si>
  <si>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</si>
  <si>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</si>
  <si>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</si>
  <si>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</si>
  <si>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</si>
  <si>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</si>
  <si>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</si>
  <si>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</si>
  <si>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</si>
  <si>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</si>
  <si>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</si>
  <si>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</si>
  <si>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</si>
  <si>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</si>
  <si>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</si>
  <si>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</si>
  <si>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</si>
  <si>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</si>
  <si>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</si>
  <si>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</si>
  <si>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</si>
  <si>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</si>
  <si>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</si>
  <si>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</si>
  <si>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</si>
  <si>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</si>
  <si>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</si>
  <si>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</si>
  <si>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</si>
  <si>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</si>
  <si>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</si>
  <si>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</si>
  <si>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</si>
  <si>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</si>
  <si>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</si>
  <si>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</si>
  <si>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</si>
  <si>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</si>
  <si>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</si>
  <si>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</si>
  <si>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</si>
  <si>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</si>
  <si>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</si>
  <si>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</si>
  <si>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</si>
  <si>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</si>
  <si>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</si>
  <si>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</si>
  <si>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</si>
  <si>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</si>
  <si>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</si>
  <si>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</si>
  <si>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</si>
  <si>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</si>
  <si>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</si>
  <si>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</si>
  <si>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</si>
  <si>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</si>
  <si>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</si>
  <si>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</si>
  <si>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</si>
  <si>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</si>
  <si>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</si>
  <si>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</si>
  <si>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</si>
  <si>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</si>
  <si>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</si>
  <si>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</si>
  <si>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</si>
  <si>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</si>
  <si>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</si>
  <si>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</si>
  <si>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</si>
  <si>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</si>
  <si>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</si>
  <si>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</si>
  <si>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</si>
  <si>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</si>
  <si>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</si>
  <si>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</si>
  <si>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</si>
  <si>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</si>
  <si>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</si>
  <si>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</si>
  <si>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</si>
  <si>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</si>
  <si>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</si>
  <si>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</si>
  <si>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</si>
  <si>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</si>
  <si>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</si>
  <si>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</si>
  <si>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</si>
  <si>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</si>
  <si>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</si>
  <si>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</si>
  <si>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</si>
  <si>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</si>
  <si>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</si>
  <si>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</si>
  <si>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</si>
  <si>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</si>
  <si>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</si>
  <si>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</si>
  <si>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</si>
  <si>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</si>
  <si>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</si>
  <si>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</si>
  <si>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</si>
  <si>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</si>
  <si>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</si>
  <si>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</si>
  <si>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</si>
  <si>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</si>
  <si>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</si>
  <si>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</si>
  <si>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</si>
  <si>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</si>
  <si>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</si>
  <si>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</si>
  <si>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</si>
  <si>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</si>
  <si>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</si>
  <si>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</si>
  <si>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</si>
  <si>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</si>
  <si>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</si>
  <si>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</si>
  <si>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</si>
  <si>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</si>
  <si>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</si>
  <si>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</si>
  <si>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</si>
  <si>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</si>
  <si>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</si>
  <si>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</si>
  <si>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</si>
  <si>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</si>
  <si>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</si>
  <si>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</si>
  <si>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</si>
  <si>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</si>
  <si>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</si>
  <si>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</si>
  <si>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</si>
  <si>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</si>
  <si>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</si>
  <si>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</si>
  <si>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</si>
  <si>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</si>
  <si>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</si>
  <si>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</si>
  <si>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</si>
  <si>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</si>
  <si>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</si>
  <si>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</si>
  <si>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</si>
  <si>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</si>
  <si>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</si>
  <si>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</si>
  <si>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</si>
  <si>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</si>
  <si>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</si>
  <si>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</si>
  <si>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</si>
  <si>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</si>
  <si>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</si>
  <si>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</si>
  <si>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</si>
  <si>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</si>
  <si>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</si>
  <si>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</si>
  <si>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</si>
  <si>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</si>
  <si>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</si>
  <si>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</si>
  <si>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</si>
  <si>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</si>
  <si>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</si>
  <si>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</si>
  <si>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</si>
  <si>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</si>
  <si>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</si>
  <si>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</si>
  <si>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</si>
  <si>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</si>
  <si>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</si>
  <si>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</si>
  <si>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</si>
  <si>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</si>
  <si>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</si>
  <si>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</si>
  <si>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</si>
  <si>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</si>
  <si>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</si>
  <si>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</si>
  <si>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</si>
  <si>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</si>
  <si>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</si>
  <si>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</si>
  <si>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</si>
  <si>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</si>
  <si>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</si>
  <si>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</si>
  <si>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</si>
  <si>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</si>
  <si>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</si>
  <si>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</si>
  <si>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</si>
  <si>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</si>
  <si>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</si>
  <si>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</si>
  <si>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</si>
  <si>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</si>
  <si>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</si>
  <si>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</si>
  <si>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</si>
  <si>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</si>
  <si>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</si>
  <si>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</si>
  <si>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</si>
  <si>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</si>
  <si>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</si>
  <si>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</si>
  <si>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</si>
  <si>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</si>
  <si>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</si>
  <si>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</si>
  <si>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</si>
  <si>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</si>
  <si>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</si>
  <si>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</si>
  <si>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</si>
  <si>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</si>
  <si>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</si>
  <si>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</si>
  <si>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</si>
  <si>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</si>
  <si>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</si>
  <si>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</si>
  <si>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</si>
  <si>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</si>
  <si>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</si>
  <si>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</si>
  <si>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</si>
  <si>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</si>
  <si>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</si>
  <si>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</si>
  <si>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</si>
  <si>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</si>
  <si>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</si>
  <si>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</si>
  <si>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</si>
  <si>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</si>
  <si>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</si>
  <si>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</si>
  <si>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</si>
  <si>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</si>
  <si>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</si>
  <si>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</si>
  <si>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</si>
  <si>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</si>
  <si>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</si>
  <si>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</si>
  <si>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</si>
  <si>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</si>
  <si>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</si>
  <si>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</si>
  <si>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</si>
  <si>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</si>
  <si>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</si>
  <si>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</si>
  <si>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</si>
  <si>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</si>
  <si>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</si>
  <si>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</si>
  <si>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</si>
  <si>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</si>
  <si>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</si>
  <si>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</si>
  <si>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</si>
  <si>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</si>
  <si>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</si>
  <si>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</si>
  <si>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</si>
  <si>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</si>
  <si>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</si>
  <si>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</si>
  <si>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</si>
  <si>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</si>
  <si>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</si>
  <si>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</si>
  <si>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</si>
  <si>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</si>
  <si>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</si>
  <si>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</si>
  <si>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</si>
  <si>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</si>
  <si>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</si>
  <si>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</si>
  <si>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</si>
  <si>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</si>
  <si>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</si>
  <si>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</si>
  <si>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</si>
  <si>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</si>
  <si>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</si>
  <si>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</si>
  <si>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</si>
  <si>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</si>
  <si>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</si>
  <si>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</si>
  <si>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</si>
  <si>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</si>
  <si>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</si>
  <si>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</si>
  <si>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</si>
  <si>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</si>
  <si>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</si>
  <si>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</si>
  <si>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</si>
  <si>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</si>
  <si>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</si>
  <si>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</si>
  <si>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</si>
  <si>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</si>
  <si>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</si>
  <si>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</si>
  <si>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</si>
  <si>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</si>
  <si>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</si>
  <si>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</si>
  <si>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</si>
  <si>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</si>
  <si>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</si>
  <si>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</si>
  <si>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</si>
  <si>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</si>
  <si>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</si>
  <si>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</si>
  <si>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</si>
  <si>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</si>
  <si>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</si>
  <si>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</si>
  <si>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</si>
  <si>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</si>
  <si>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</si>
  <si>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</si>
  <si>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</si>
  <si>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</si>
  <si>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</si>
  <si>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</si>
  <si>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</si>
  <si>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</si>
  <si>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</si>
  <si>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</si>
  <si>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</si>
  <si>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</si>
  <si>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</si>
  <si>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</si>
  <si>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</si>
  <si>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</si>
  <si>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</si>
  <si>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</si>
  <si>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</si>
  <si>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</si>
  <si>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</si>
  <si>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</si>
  <si>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</si>
  <si>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</si>
  <si>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</si>
  <si>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</si>
  <si>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</si>
  <si>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</si>
  <si>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</si>
  <si>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</si>
  <si>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</si>
  <si>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</si>
  <si>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</si>
  <si>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</si>
  <si>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</si>
  <si>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</si>
  <si>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</si>
  <si>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</si>
  <si>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</si>
  <si>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</si>
  <si>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</si>
  <si>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</si>
  <si>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</si>
  <si>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</si>
  <si>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</si>
  <si>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</si>
  <si>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</si>
  <si>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</si>
  <si>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</si>
  <si>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</si>
  <si>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</si>
  <si>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</si>
  <si>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</si>
  <si>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</si>
  <si>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</si>
  <si>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</si>
  <si>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</si>
  <si>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</si>
  <si>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</si>
  <si>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</si>
  <si>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</si>
  <si>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</si>
  <si>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</si>
  <si>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</si>
  <si>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</si>
  <si>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</si>
  <si>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</si>
  <si>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</si>
  <si>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</si>
  <si>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</si>
  <si>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</si>
  <si>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</si>
  <si>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</si>
  <si>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</si>
  <si>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</si>
  <si>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</si>
  <si>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</si>
  <si>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</si>
  <si>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</si>
  <si>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</si>
  <si>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</si>
  <si>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</si>
  <si>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</si>
  <si>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</si>
  <si>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</si>
  <si>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</si>
  <si>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</si>
  <si>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</si>
  <si>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</si>
  <si>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</si>
  <si>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</si>
  <si>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</si>
  <si>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</si>
  <si>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</si>
  <si>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</si>
  <si>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</si>
  <si>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</si>
  <si>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</si>
  <si>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</si>
  <si>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</si>
  <si>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</si>
  <si>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</si>
  <si>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</si>
  <si>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</si>
  <si>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</si>
  <si>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</si>
  <si>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</si>
  <si>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</si>
  <si>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</si>
  <si>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</si>
  <si>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</si>
  <si>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</si>
  <si>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</si>
  <si>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</si>
  <si>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</si>
  <si>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</si>
  <si>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</si>
  <si>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</si>
  <si>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</si>
  <si>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</si>
  <si>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</si>
  <si>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</si>
  <si>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</si>
  <si>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</si>
  <si>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</si>
  <si>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</si>
  <si>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</si>
  <si>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</si>
  <si>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</si>
  <si>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</si>
  <si>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</si>
  <si>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</si>
  <si>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</si>
  <si>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</si>
  <si>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</si>
  <si>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</si>
  <si>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</si>
  <si>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</si>
  <si>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</si>
  <si>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</si>
  <si>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</si>
  <si>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</si>
  <si>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</si>
  <si>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</si>
  <si>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</si>
  <si>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</si>
  <si>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</si>
  <si>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</si>
  <si>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</si>
  <si>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</si>
  <si>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</si>
  <si>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</si>
  <si>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</si>
  <si>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</si>
  <si>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</si>
  <si>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</si>
  <si>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</si>
  <si>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</si>
  <si>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</si>
  <si>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</si>
  <si>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</si>
  <si>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</si>
  <si>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</si>
  <si>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</si>
  <si>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</si>
  <si>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</si>
  <si>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</si>
  <si>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</si>
  <si>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</si>
  <si>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</si>
  <si>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</si>
  <si>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</si>
  <si>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</si>
  <si>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</si>
  <si>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</si>
  <si>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</si>
  <si>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</si>
  <si>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</si>
  <si>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</si>
  <si>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</si>
  <si>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</si>
  <si>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</si>
  <si>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</si>
  <si>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</si>
  <si>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</si>
  <si>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</si>
  <si>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</si>
  <si>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</si>
  <si>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</si>
  <si>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</si>
  <si>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</si>
  <si>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</si>
  <si>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</si>
  <si>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</si>
  <si>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</si>
  <si>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</si>
  <si>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</si>
  <si>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</si>
  <si>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</si>
  <si>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</si>
  <si>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</si>
  <si>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</si>
  <si>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</si>
  <si>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</si>
  <si>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</si>
  <si>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</si>
  <si>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</si>
  <si>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</si>
  <si>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</si>
  <si>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</si>
  <si>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</si>
  <si>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</si>
  <si>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</si>
  <si>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</si>
  <si>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</si>
  <si>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</si>
  <si>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</si>
  <si>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</si>
  <si>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</si>
  <si>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</si>
  <si>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</si>
  <si>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</si>
  <si>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</si>
  <si>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</si>
  <si>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</si>
  <si>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</si>
  <si>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</si>
  <si>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</si>
  <si>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</si>
  <si>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</si>
  <si>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</si>
  <si>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</si>
  <si>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</si>
  <si>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</si>
  <si>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</si>
  <si>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</si>
  <si>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</si>
  <si>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</si>
  <si>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</si>
  <si>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</si>
  <si>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</si>
  <si>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</si>
  <si>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</si>
  <si>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</si>
  <si>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</si>
  <si>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</si>
  <si>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</si>
  <si>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</si>
  <si>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</si>
  <si>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</si>
  <si>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</si>
  <si>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</si>
  <si>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</si>
  <si>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</si>
  <si>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</si>
  <si>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</si>
  <si>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</si>
  <si>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</si>
  <si>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</si>
  <si>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</si>
  <si>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</si>
  <si>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</si>
  <si>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</si>
  <si>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</si>
  <si>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</si>
  <si>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</si>
  <si>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</si>
  <si>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</si>
  <si>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</si>
  <si>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</si>
  <si>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</si>
  <si>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</si>
  <si>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</si>
  <si>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</si>
  <si>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</si>
  <si>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</si>
  <si>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</si>
  <si>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</si>
  <si>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</si>
  <si>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</si>
  <si>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</si>
  <si>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</si>
  <si>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</si>
  <si>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</si>
  <si>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</si>
  <si>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</si>
  <si>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</si>
  <si>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</si>
  <si>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</si>
  <si>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</si>
  <si>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</si>
  <si>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</si>
  <si>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</si>
  <si>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</si>
  <si>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</si>
  <si>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</si>
  <si>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</si>
  <si>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</si>
  <si>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</si>
  <si>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</si>
  <si>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</si>
  <si>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</si>
  <si>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</si>
  <si>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</si>
  <si>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</si>
  <si>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</si>
  <si>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</si>
  <si>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</si>
  <si>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</si>
  <si>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</si>
  <si>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</si>
  <si>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</si>
  <si>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</si>
  <si>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</si>
  <si>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</si>
  <si>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</si>
  <si>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</si>
  <si>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</si>
  <si>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</si>
  <si>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</si>
  <si>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</si>
  <si>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</si>
  <si>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</si>
  <si>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</si>
  <si>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</si>
  <si>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</si>
  <si>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</si>
  <si>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</si>
  <si>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</si>
  <si>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</si>
  <si>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</si>
  <si>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</si>
  <si>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</si>
  <si>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</si>
  <si>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</si>
  <si>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</si>
  <si>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</si>
  <si>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</si>
  <si>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</si>
  <si>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</si>
  <si>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</si>
  <si>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</si>
  <si>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</si>
  <si>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</si>
  <si>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</si>
  <si>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</si>
  <si>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</si>
  <si>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</si>
  <si>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</si>
  <si>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</si>
  <si>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</si>
  <si>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</si>
  <si>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</si>
  <si>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</si>
  <si>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</si>
  <si>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</si>
  <si>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</si>
  <si>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</si>
  <si>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</si>
  <si>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</si>
  <si>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</si>
  <si>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</si>
  <si>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</si>
  <si>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</si>
  <si>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</si>
  <si>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</si>
  <si>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</si>
  <si>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</si>
  <si>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</si>
  <si>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</si>
  <si>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</si>
  <si>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</si>
  <si>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</si>
  <si>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</si>
  <si>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</si>
  <si>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</si>
  <si>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</si>
  <si>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</si>
  <si>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</si>
  <si>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</si>
  <si>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</si>
  <si>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</si>
  <si>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</si>
  <si>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</si>
  <si>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</si>
  <si>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</si>
  <si>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</si>
  <si>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</si>
  <si>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</si>
  <si>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</si>
  <si>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</si>
  <si>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</si>
  <si>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</si>
  <si>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</si>
  <si>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</si>
  <si>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</si>
  <si>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</si>
  <si>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</si>
  <si>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</si>
  <si>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</si>
  <si>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</si>
  <si>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</si>
  <si>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</si>
  <si>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</si>
  <si>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</si>
  <si>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</si>
  <si>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</si>
  <si>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</si>
  <si>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</si>
  <si>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</si>
  <si>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</si>
  <si>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</si>
  <si>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</si>
  <si>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</si>
  <si>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</si>
  <si>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</si>
  <si>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</si>
  <si>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</si>
  <si>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</si>
  <si>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</si>
  <si>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</si>
  <si>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</si>
  <si>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</si>
  <si>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</si>
  <si>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</si>
  <si>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</si>
  <si>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</si>
  <si>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</si>
  <si>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</si>
  <si>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</si>
  <si>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</si>
  <si>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</si>
  <si>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</si>
  <si>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</si>
  <si>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</si>
  <si>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</si>
  <si>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</si>
  <si>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</si>
  <si>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</si>
  <si>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</si>
  <si>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</si>
  <si>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</si>
  <si>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</si>
  <si>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</si>
  <si>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</si>
  <si>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</si>
  <si>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</si>
  <si>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</si>
  <si>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</si>
  <si>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</si>
  <si>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</si>
  <si>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</si>
  <si>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</si>
  <si>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</si>
  <si>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</si>
  <si>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</si>
  <si>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</si>
  <si>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</si>
  <si>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</si>
  <si>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</si>
  <si>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</si>
  <si>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</si>
  <si>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</si>
  <si>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</si>
  <si>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</si>
  <si>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</si>
  <si>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</si>
  <si>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</si>
  <si>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</si>
  <si>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</si>
  <si>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</si>
  <si>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</si>
  <si>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</si>
  <si>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</si>
  <si>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</si>
  <si>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</si>
  <si>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</si>
  <si>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</si>
  <si>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</si>
  <si>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</si>
  <si>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</si>
  <si>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</si>
  <si>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</si>
  <si>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</si>
  <si>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</si>
  <si>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</si>
  <si>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</si>
  <si>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</si>
  <si>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</si>
  <si>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</si>
  <si>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</si>
  <si>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</si>
  <si>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</si>
  <si>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</si>
  <si>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</si>
  <si>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</si>
  <si>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</si>
  <si>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</si>
  <si>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</si>
  <si>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</si>
  <si>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</si>
  <si>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</si>
  <si>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</si>
  <si>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</si>
  <si>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</si>
  <si>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</si>
  <si>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</si>
  <si>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</si>
  <si>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</si>
  <si>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</si>
  <si>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</si>
  <si>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</si>
  <si>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</si>
  <si>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</si>
  <si>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</si>
  <si>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</si>
  <si>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</si>
  <si>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</si>
  <si>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</si>
  <si>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</si>
  <si>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</si>
  <si>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</si>
  <si>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</si>
  <si>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</si>
  <si>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</si>
  <si>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</si>
  <si>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</si>
  <si>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</si>
  <si>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</si>
  <si>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</si>
  <si>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</si>
  <si>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</si>
  <si>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</si>
  <si>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</si>
  <si>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</si>
  <si>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</si>
  <si>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</si>
  <si>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</si>
  <si>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</si>
  <si>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</si>
  <si>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</si>
  <si>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</si>
  <si>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</si>
  <si>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</si>
  <si>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</si>
  <si>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</si>
  <si>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</si>
  <si>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</si>
  <si>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</si>
  <si>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</si>
  <si>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</si>
  <si>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</si>
  <si>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</si>
  <si>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</si>
  <si>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</si>
  <si>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</si>
  <si>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</si>
  <si>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</si>
  <si>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</si>
  <si>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</si>
  <si>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</si>
  <si>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</si>
  <si>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</si>
  <si>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</si>
  <si>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</si>
  <si>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</si>
  <si>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</si>
  <si>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</si>
  <si>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</si>
  <si>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</si>
  <si>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</si>
  <si>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</si>
  <si>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</si>
  <si>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</si>
  <si>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</si>
  <si>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</si>
  <si>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</si>
  <si>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</si>
  <si>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</si>
  <si>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</si>
  <si>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</si>
  <si>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</si>
  <si>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</si>
  <si>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</si>
  <si>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</si>
  <si>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</si>
  <si>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</si>
  <si>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</si>
  <si>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</si>
  <si>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</si>
  <si>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</si>
  <si>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</si>
  <si>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</si>
  <si>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</si>
  <si>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</si>
  <si>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</si>
  <si>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</si>
  <si>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</si>
  <si>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</si>
  <si>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</si>
  <si>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</si>
  <si>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</si>
  <si>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</si>
  <si>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</si>
  <si>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</si>
  <si>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</si>
  <si>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</si>
  <si>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</si>
  <si>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</si>
  <si>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</si>
  <si>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</si>
  <si>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</si>
  <si>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</si>
  <si>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</si>
  <si>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</si>
  <si>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</si>
  <si>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</si>
  <si>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</si>
  <si>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</si>
  <si>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</si>
  <si>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</si>
  <si>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</si>
  <si>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</si>
  <si>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</si>
  <si>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</si>
  <si>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</si>
  <si>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</si>
  <si>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</si>
  <si>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</si>
  <si>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</si>
  <si>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</si>
  <si>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</si>
  <si>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</si>
  <si>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</si>
  <si>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</si>
  <si>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</si>
  <si>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</si>
  <si>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</si>
  <si>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</si>
  <si>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</si>
  <si>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</si>
  <si>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</si>
  <si>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</si>
  <si>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</si>
  <si>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</si>
  <si>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</si>
  <si>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</si>
  <si>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</si>
  <si>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</si>
  <si>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</si>
  <si>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</si>
  <si>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</si>
  <si>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</si>
  <si>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</si>
  <si>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</si>
  <si>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</si>
  <si>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</si>
  <si>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</si>
  <si>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</si>
  <si>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</si>
  <si>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</si>
  <si>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</si>
  <si>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</si>
  <si>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</si>
  <si>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</si>
  <si>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</si>
  <si>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</si>
  <si>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</si>
  <si>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</si>
  <si>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</si>
  <si>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</si>
  <si>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</si>
  <si>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</si>
  <si>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</si>
  <si>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</si>
  <si>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</si>
  <si>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</si>
  <si>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</si>
  <si>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</si>
  <si>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</si>
  <si>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</si>
  <si>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</si>
  <si>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</si>
  <si>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</si>
  <si>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</si>
  <si>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</si>
  <si>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</si>
  <si>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</si>
  <si>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</si>
  <si>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</si>
  <si>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</si>
  <si>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</si>
  <si>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</si>
  <si>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</si>
  <si>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</si>
  <si>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</si>
  <si>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</si>
  <si>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</si>
  <si>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</si>
  <si>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</si>
  <si>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</si>
  <si>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</si>
  <si>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</si>
  <si>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</si>
  <si>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</si>
  <si>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</si>
  <si>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</si>
  <si>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</si>
  <si>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</si>
  <si>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</si>
  <si>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</si>
  <si>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</si>
  <si>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</si>
  <si>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</si>
  <si>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</si>
  <si>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</si>
  <si>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</si>
  <si>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</si>
  <si>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</si>
  <si>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</si>
  <si>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</si>
  <si>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</si>
  <si>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</si>
  <si>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</si>
  <si>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</si>
  <si>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</si>
  <si>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</si>
  <si>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</si>
  <si>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</si>
  <si>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</si>
  <si>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</si>
  <si>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</si>
  <si>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</si>
  <si>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</si>
  <si>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</si>
  <si>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</si>
  <si>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</si>
  <si>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</si>
  <si>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</si>
  <si>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</si>
  <si>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</si>
  <si>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</si>
  <si>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</si>
  <si>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</si>
  <si>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</si>
  <si>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</si>
  <si>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</si>
  <si>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</si>
  <si>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</si>
  <si>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</si>
  <si>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</si>
  <si>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</si>
  <si>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</si>
  <si>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</si>
  <si>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</si>
  <si>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</si>
  <si>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</si>
  <si>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</si>
  <si>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</si>
  <si>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</si>
  <si>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</si>
  <si>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</si>
  <si>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</si>
  <si>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</si>
  <si>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</si>
  <si>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</si>
  <si>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</si>
  <si>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</si>
  <si>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</si>
  <si>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</si>
  <si>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</si>
  <si>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</si>
  <si>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</si>
  <si>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</si>
  <si>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</si>
  <si>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</si>
  <si>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</si>
  <si>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</si>
  <si>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</si>
  <si>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</si>
  <si>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</si>
  <si>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</si>
  <si>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</si>
  <si>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</si>
  <si>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</si>
  <si>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</si>
  <si>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</si>
  <si>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</si>
  <si>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</si>
  <si>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</si>
  <si>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</si>
  <si>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</si>
  <si>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</si>
  <si>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</si>
  <si>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</si>
  <si>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</si>
  <si>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</si>
  <si>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</si>
  <si>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</si>
  <si>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</si>
  <si>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</si>
  <si>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</si>
  <si>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</si>
  <si>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</si>
  <si>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</si>
  <si>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</si>
  <si>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</si>
  <si>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</si>
  <si>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</si>
  <si>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</si>
  <si>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</si>
  <si>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</si>
  <si>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</si>
  <si>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</si>
  <si>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</si>
  <si>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</si>
  <si>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</si>
  <si>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</si>
  <si>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</si>
  <si>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</si>
  <si>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</si>
  <si>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</si>
  <si>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</si>
  <si>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</si>
  <si>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</si>
  <si>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</si>
  <si>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</si>
  <si>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</si>
  <si>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</si>
  <si>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</si>
  <si>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</si>
  <si>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</si>
  <si>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</si>
  <si>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</si>
  <si>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</si>
  <si>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</si>
  <si>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</si>
  <si>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</si>
  <si>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</si>
  <si>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</si>
  <si>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</si>
  <si>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</si>
  <si>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</si>
  <si>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</si>
  <si>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</si>
  <si>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</si>
  <si>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</si>
  <si>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</si>
  <si>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</si>
  <si>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</si>
  <si>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</si>
  <si>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</si>
  <si>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</si>
  <si>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</si>
  <si>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</si>
  <si>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</si>
  <si>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</si>
  <si>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</si>
  <si>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</si>
  <si>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</si>
  <si>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</si>
  <si>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</si>
  <si>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</si>
  <si>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</si>
  <si>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</si>
  <si>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</si>
  <si>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</si>
  <si>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</si>
  <si>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</si>
  <si>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</si>
  <si>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</si>
  <si>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</si>
  <si>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</si>
  <si>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</si>
  <si>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</si>
  <si>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</si>
  <si>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</si>
  <si>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</si>
  <si>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</si>
  <si>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</si>
  <si>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</si>
  <si>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</si>
  <si>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</si>
  <si>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</si>
  <si>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</si>
  <si>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</si>
  <si>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</si>
  <si>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</si>
  <si>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</si>
  <si>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</si>
  <si>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</si>
  <si>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</si>
  <si>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</si>
  <si>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</si>
  <si>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</si>
  <si>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</si>
  <si>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</si>
  <si>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</si>
  <si>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</si>
  <si>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</si>
  <si>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</si>
  <si>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</si>
  <si>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</si>
  <si>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</si>
  <si>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</si>
  <si>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</si>
  <si>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</si>
  <si>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</si>
  <si>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</si>
  <si>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</si>
  <si>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</si>
  <si>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</si>
  <si>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</si>
  <si>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</si>
  <si>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</si>
  <si>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</si>
  <si>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</si>
  <si>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</si>
  <si>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</si>
  <si>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</si>
  <si>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</si>
  <si>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</si>
  <si>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</si>
  <si>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</si>
  <si>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</si>
  <si>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</si>
  <si>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</si>
  <si>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</si>
  <si>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</si>
  <si>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</si>
  <si>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</si>
  <si>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</si>
  <si>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</si>
  <si>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</si>
  <si>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</si>
  <si>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</si>
  <si>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</si>
  <si>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</si>
  <si>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</si>
  <si>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</si>
  <si>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</si>
  <si>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</si>
  <si>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</si>
  <si>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</si>
  <si>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</si>
  <si>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</si>
  <si>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</si>
  <si>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</si>
  <si>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</si>
  <si>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</si>
  <si>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</si>
  <si>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</si>
  <si>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</si>
  <si>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</si>
  <si>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</si>
  <si>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</si>
  <si>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</si>
  <si>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</si>
  <si>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</si>
  <si>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</si>
  <si>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</si>
  <si>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</si>
  <si>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</si>
  <si>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</si>
  <si>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</si>
  <si>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</si>
  <si>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</si>
  <si>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</si>
  <si>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</si>
  <si>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</si>
  <si>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</si>
  <si>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</si>
  <si>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</si>
  <si>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</si>
  <si>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</si>
  <si>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</si>
  <si>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</si>
  <si>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</si>
  <si>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</si>
  <si>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</si>
  <si>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</si>
  <si>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</si>
  <si>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</si>
  <si>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</si>
  <si>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</si>
  <si>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</si>
  <si>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</si>
  <si>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</si>
  <si>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</si>
  <si>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</si>
  <si>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</si>
  <si>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</si>
  <si>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</si>
  <si>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</si>
  <si>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</si>
  <si>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</si>
  <si>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</si>
  <si>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</si>
  <si>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</si>
  <si>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</si>
  <si>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</si>
  <si>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</si>
  <si>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</si>
  <si>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</si>
  <si>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</si>
  <si>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</si>
  <si>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</si>
  <si>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</si>
  <si>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</si>
  <si>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</si>
  <si>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</si>
  <si>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</si>
  <si>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</si>
  <si>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</si>
  <si>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</si>
  <si>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</si>
  <si>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</si>
  <si>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</si>
  <si>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</si>
  <si>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</si>
  <si>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</si>
  <si>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</si>
  <si>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</si>
  <si>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</si>
  <si>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</si>
  <si>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</si>
  <si>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</si>
  <si>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</si>
  <si>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</si>
  <si>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</si>
  <si>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</si>
  <si>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</si>
  <si>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</si>
  <si>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</si>
  <si>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</si>
  <si>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</si>
  <si>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</si>
  <si>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</si>
  <si>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</si>
  <si>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</si>
  <si>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</si>
  <si>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</si>
  <si>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</si>
  <si>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</si>
  <si>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</si>
  <si>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</si>
  <si>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</si>
  <si>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</si>
  <si>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</si>
  <si>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</si>
  <si>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</si>
  <si>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</si>
  <si>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</si>
  <si>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</si>
  <si>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</si>
  <si>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</si>
  <si>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</si>
  <si>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</si>
  <si>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</si>
  <si>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</si>
  <si>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</si>
  <si>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</si>
  <si>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</si>
  <si>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</si>
  <si>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</si>
  <si>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</si>
  <si>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</si>
  <si>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</si>
  <si>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</si>
  <si>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</si>
  <si>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</si>
  <si>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</si>
  <si>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</si>
  <si>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</si>
  <si>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</si>
  <si>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</si>
  <si>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</si>
  <si>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</si>
  <si>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</si>
  <si>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</si>
  <si>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</si>
  <si>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</si>
  <si>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</si>
  <si>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</si>
  <si>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</si>
  <si>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</si>
  <si>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</si>
  <si>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</si>
  <si>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</si>
  <si>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</si>
  <si>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</si>
  <si>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</si>
  <si>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</si>
  <si>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</si>
  <si>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</si>
  <si>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</si>
  <si>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</si>
  <si>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</si>
  <si>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</si>
  <si>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</si>
  <si>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</si>
  <si>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</si>
  <si>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</si>
  <si>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</si>
  <si>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</si>
  <si>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</si>
  <si>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</si>
  <si>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</si>
  <si>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</si>
  <si>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</si>
  <si>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</si>
  <si>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</si>
  <si>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</si>
  <si>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</si>
  <si>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</si>
  <si>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</si>
  <si>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</si>
  <si>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</si>
  <si>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</si>
  <si>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</si>
  <si>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</si>
  <si>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</si>
  <si>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</si>
  <si>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</si>
  <si>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</si>
  <si>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</si>
  <si>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</si>
  <si>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</si>
  <si>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</si>
  <si>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</si>
  <si>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</si>
  <si>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</si>
  <si>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</si>
  <si>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</si>
  <si>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</si>
  <si>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</si>
  <si>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</si>
  <si>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</si>
  <si>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</si>
  <si>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</si>
  <si>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</si>
  <si>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</si>
  <si>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</si>
  <si>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</si>
  <si>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</si>
  <si>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</si>
  <si>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</si>
  <si>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</si>
  <si>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</si>
  <si>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</si>
  <si>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</si>
  <si>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</si>
  <si>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</si>
  <si>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</si>
  <si>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</si>
  <si>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</si>
  <si>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</si>
  <si>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</si>
  <si>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</si>
  <si>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</si>
  <si>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</si>
  <si>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</si>
  <si>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</si>
  <si>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</si>
  <si>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</si>
  <si>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</si>
  <si>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</si>
  <si>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</si>
  <si>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</si>
  <si>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</si>
  <si>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</si>
  <si>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</si>
  <si>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</si>
  <si>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</si>
  <si>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</si>
  <si>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</si>
  <si>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</si>
  <si>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</si>
  <si>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</si>
  <si>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</si>
  <si>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</si>
  <si>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</si>
  <si>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</si>
  <si>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</si>
  <si>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</si>
  <si>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</si>
  <si>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</si>
  <si>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</si>
  <si>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</si>
  <si>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</si>
  <si>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</si>
  <si>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</si>
  <si>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</si>
  <si>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</si>
  <si>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</si>
  <si>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</si>
  <si>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</si>
  <si>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</si>
  <si>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</si>
  <si>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</si>
  <si>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</si>
  <si>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</si>
  <si>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</si>
  <si>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</si>
  <si>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</si>
  <si>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</si>
  <si>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</si>
  <si>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</si>
  <si>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</si>
  <si>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</si>
  <si>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</si>
  <si>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</si>
  <si>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</si>
  <si>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</si>
  <si>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</si>
  <si>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</si>
  <si>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</si>
  <si>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</si>
  <si>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</si>
  <si>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</si>
  <si>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</si>
  <si>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</si>
  <si>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</si>
  <si>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</si>
  <si>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</si>
  <si>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</si>
  <si>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</si>
  <si>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</si>
  <si>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</si>
  <si>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</si>
  <si>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</si>
  <si>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</si>
  <si>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</si>
  <si>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</si>
  <si>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</si>
  <si>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</si>
  <si>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</si>
  <si>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</si>
  <si>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</si>
  <si>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</si>
  <si>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</si>
  <si>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</si>
  <si>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</si>
  <si>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</si>
  <si>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</si>
  <si>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</si>
  <si>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</si>
  <si>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</si>
  <si>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</si>
  <si>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</si>
  <si>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</si>
  <si>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</si>
  <si>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</si>
  <si>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</si>
  <si>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</si>
  <si>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</si>
  <si>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</si>
  <si>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</si>
  <si>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</si>
  <si>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</si>
  <si>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</si>
  <si>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</si>
  <si>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</si>
  <si>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</si>
  <si>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</si>
  <si>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</si>
  <si>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</si>
  <si>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</si>
  <si>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</si>
  <si>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</si>
  <si>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</si>
  <si>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</si>
  <si>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</si>
  <si>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</si>
  <si>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</si>
  <si>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</si>
  <si>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</si>
  <si>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</si>
  <si>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</si>
  <si>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</si>
  <si>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</si>
  <si>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</si>
  <si>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</si>
  <si>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</si>
  <si>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</si>
  <si>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</si>
  <si>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</si>
  <si>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</si>
  <si>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</si>
  <si>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</si>
  <si>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</si>
  <si>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</si>
  <si>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</si>
  <si>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</si>
  <si>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</si>
  <si>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</si>
  <si>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</si>
  <si>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</si>
  <si>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</si>
  <si>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</si>
  <si>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</si>
  <si>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</si>
  <si>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</si>
  <si>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</si>
  <si>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</si>
  <si>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</si>
  <si>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</si>
  <si>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</si>
  <si>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</si>
  <si>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</si>
  <si>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</si>
  <si>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</si>
  <si>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</si>
  <si>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</si>
  <si>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</si>
  <si>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</si>
  <si>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</si>
  <si>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</si>
  <si>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</si>
  <si>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</si>
  <si>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</si>
  <si>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</si>
  <si>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</si>
  <si>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</si>
  <si>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</si>
  <si>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</si>
  <si>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</si>
  <si>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</si>
  <si>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</si>
  <si>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</si>
  <si>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</si>
  <si>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</si>
  <si>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</si>
  <si>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</si>
  <si>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</si>
  <si>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</si>
  <si>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</si>
  <si>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</si>
  <si>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</si>
  <si>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</si>
  <si>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</si>
  <si>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</si>
  <si>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</si>
  <si>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</si>
  <si>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</si>
  <si>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</si>
  <si>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</si>
  <si>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</si>
  <si>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</si>
  <si>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</si>
  <si>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</si>
  <si>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</si>
  <si>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</si>
  <si>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</si>
  <si>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</si>
  <si>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</si>
  <si>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</si>
  <si>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</si>
  <si>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</si>
  <si>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</si>
  <si>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</si>
  <si>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</si>
  <si>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</si>
  <si>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</si>
  <si>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</si>
  <si>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</si>
  <si>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</si>
  <si>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</si>
  <si>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</si>
  <si>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</si>
  <si>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</si>
  <si>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</si>
  <si>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</si>
  <si>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</si>
  <si>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</si>
  <si>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</si>
  <si>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</si>
  <si>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</si>
  <si>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</si>
  <si>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</si>
  <si>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</si>
  <si>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</si>
  <si>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</si>
  <si>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</si>
  <si>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</si>
  <si>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</si>
  <si>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</si>
  <si>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</si>
  <si>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</si>
  <si>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</si>
  <si>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</si>
  <si>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</si>
  <si>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</si>
  <si>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</si>
  <si>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</si>
  <si>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</si>
  <si>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</si>
  <si>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</si>
  <si>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</si>
  <si>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</si>
  <si>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</si>
  <si>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</si>
  <si>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</si>
  <si>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</si>
  <si>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</si>
  <si>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</si>
  <si>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</si>
  <si>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</si>
  <si>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</si>
  <si>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</si>
  <si>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</si>
  <si>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</si>
  <si>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</si>
  <si>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</si>
  <si>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</si>
  <si>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</si>
  <si>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</si>
  <si>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</si>
  <si>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</si>
  <si>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</si>
  <si>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</si>
  <si>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</si>
  <si>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</si>
  <si>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</si>
  <si>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</si>
  <si>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</si>
  <si>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</si>
  <si>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</si>
  <si>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</si>
  <si>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</si>
  <si>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</si>
  <si>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</si>
  <si>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</si>
  <si>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</si>
  <si>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</si>
  <si>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</si>
  <si>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</si>
  <si>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</si>
  <si>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</si>
  <si>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</si>
  <si>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</si>
  <si>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</si>
  <si>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</si>
  <si>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</si>
  <si>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</si>
  <si>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</si>
  <si>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</si>
  <si>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</si>
  <si>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</si>
  <si>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</si>
  <si>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</si>
  <si>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</si>
  <si>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</si>
  <si>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</si>
  <si>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</si>
  <si>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</si>
  <si>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</si>
  <si>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</si>
  <si>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</si>
  <si>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</si>
  <si>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</si>
  <si>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</si>
  <si>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</si>
  <si>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</si>
  <si>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</si>
  <si>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</si>
  <si>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</si>
  <si>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</si>
  <si>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</si>
  <si>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</si>
  <si>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</si>
  <si>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</si>
  <si>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</si>
  <si>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</si>
  <si>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</si>
  <si>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</si>
  <si>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</si>
  <si>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</si>
  <si>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</si>
  <si>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</si>
  <si>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</si>
  <si>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</si>
  <si>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</si>
  <si>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</si>
  <si>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</si>
  <si>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</si>
  <si>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</si>
  <si>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</si>
  <si>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</si>
  <si>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</si>
  <si>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</si>
  <si>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</si>
  <si>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</si>
  <si>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</si>
  <si>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</si>
  <si>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</si>
  <si>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</si>
  <si>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</si>
  <si>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</si>
  <si>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</si>
  <si>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</si>
  <si>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</si>
  <si>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</si>
  <si>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</si>
  <si>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</si>
  <si>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</si>
  <si>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</si>
  <si>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</si>
  <si>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</si>
  <si>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</si>
  <si>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</si>
  <si>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</si>
  <si>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</si>
  <si>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</si>
  <si>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</si>
  <si>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</si>
  <si>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</si>
  <si>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</si>
  <si>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</si>
  <si>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</si>
  <si>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</si>
  <si>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</si>
  <si>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</si>
  <si>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</si>
  <si>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</si>
  <si>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</si>
  <si>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</si>
  <si>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</si>
  <si>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</si>
  <si>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</si>
  <si>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</si>
  <si>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</si>
  <si>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</si>
  <si>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</si>
  <si>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</si>
  <si>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</si>
  <si>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</si>
  <si>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</si>
  <si>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</si>
  <si>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</si>
  <si>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</si>
  <si>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</si>
  <si>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</si>
  <si>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</si>
  <si>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</si>
  <si>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</si>
  <si>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</si>
  <si>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</si>
  <si>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</si>
  <si>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</si>
  <si>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</si>
  <si>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</si>
  <si>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</si>
  <si>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</si>
  <si>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</si>
  <si>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</si>
  <si>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</si>
  <si>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</si>
  <si>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</si>
  <si>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</si>
  <si>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</si>
  <si>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</si>
  <si>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</si>
  <si>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</si>
  <si>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</si>
  <si>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</si>
  <si>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</si>
  <si>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</si>
  <si>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</si>
  <si>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</si>
  <si>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</si>
  <si>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</si>
  <si>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</si>
  <si>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</si>
  <si>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</si>
  <si>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</si>
  <si>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</si>
  <si>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</si>
  <si>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</si>
  <si>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</si>
  <si>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</si>
  <si>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</si>
  <si>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</si>
  <si>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</si>
  <si>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</si>
  <si>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</si>
  <si>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</si>
  <si>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</si>
  <si>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</si>
  <si>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</si>
  <si>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</si>
  <si>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</si>
  <si>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</si>
  <si>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</si>
  <si>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</si>
  <si>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</si>
  <si>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</si>
  <si>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</si>
  <si>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</si>
  <si>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</si>
  <si>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</si>
  <si>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</si>
  <si>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</si>
  <si>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</si>
  <si>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</si>
  <si>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</si>
  <si>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</si>
  <si>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</si>
  <si>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</si>
  <si>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</si>
  <si>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</si>
  <si>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</si>
  <si>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</si>
  <si>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</si>
  <si>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</si>
  <si>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</si>
  <si>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</si>
  <si>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</si>
  <si>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</si>
  <si>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</si>
  <si>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</si>
  <si>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</si>
  <si>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</si>
  <si>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</si>
  <si>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</si>
  <si>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</si>
  <si>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</si>
  <si>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</si>
  <si>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</si>
  <si>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</si>
  <si>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</si>
  <si>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</si>
  <si>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</si>
  <si>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</si>
  <si>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</si>
  <si>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</si>
  <si>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</si>
  <si>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</si>
  <si>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</si>
  <si>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</si>
  <si>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</si>
  <si>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</si>
  <si>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</si>
  <si>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</si>
  <si>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</si>
  <si>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</si>
  <si>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</si>
  <si>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</si>
  <si>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</si>
  <si>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</si>
  <si>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</si>
  <si>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</si>
  <si>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</si>
  <si>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</si>
  <si>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</si>
  <si>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</si>
  <si>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</si>
  <si>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</si>
  <si>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</si>
  <si>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</si>
  <si>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</si>
  <si>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</si>
  <si>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</si>
  <si>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</si>
  <si>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</si>
  <si>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</si>
  <si>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</si>
  <si>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</si>
  <si>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</si>
  <si>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</si>
  <si>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</si>
  <si>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</si>
  <si>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</si>
  <si>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</si>
  <si>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</si>
  <si>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</si>
  <si>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</si>
  <si>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</si>
  <si>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</si>
  <si>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</si>
  <si>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</si>
  <si>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</si>
  <si>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</si>
  <si>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</si>
  <si>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</si>
  <si>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</si>
  <si>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</si>
  <si>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</si>
  <si>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</si>
  <si>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</si>
  <si>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</si>
  <si>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</si>
  <si>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</si>
  <si>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</si>
  <si>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</si>
  <si>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</si>
  <si>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</si>
  <si>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</si>
  <si>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</si>
  <si>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</si>
  <si>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</si>
  <si>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</si>
  <si>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</si>
  <si>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</si>
  <si>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</si>
  <si>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</si>
  <si>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</si>
  <si>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</si>
  <si>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</si>
  <si>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</si>
  <si>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</si>
  <si>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</si>
  <si>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</si>
  <si>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</si>
  <si>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</si>
  <si>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</si>
  <si>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</si>
  <si>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</si>
  <si>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</si>
  <si>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</si>
  <si>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</si>
  <si>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</si>
  <si>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</si>
  <si>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</si>
  <si>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</si>
  <si>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</si>
  <si>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</si>
  <si>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</si>
  <si>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</si>
  <si>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</si>
  <si>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</si>
  <si>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</si>
  <si>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</si>
  <si>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</si>
  <si>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</si>
  <si>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</si>
  <si>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</si>
  <si>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</si>
  <si>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</si>
  <si>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</si>
  <si>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</si>
  <si>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</si>
  <si>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</si>
  <si>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</si>
  <si>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</si>
  <si>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</si>
  <si>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</si>
  <si>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</si>
  <si>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</si>
  <si>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</si>
  <si>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</si>
  <si>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</si>
  <si>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</si>
  <si>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</si>
  <si>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</si>
  <si>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</si>
  <si>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</si>
  <si>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</si>
  <si>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</si>
  <si>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</si>
  <si>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</si>
  <si>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</si>
  <si>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</si>
  <si>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</si>
  <si>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</si>
  <si>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</si>
  <si>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</si>
  <si>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</si>
  <si>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</si>
  <si>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</si>
  <si>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</si>
  <si>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</si>
  <si>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</si>
  <si>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</si>
  <si>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</si>
  <si>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</si>
  <si>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</si>
  <si>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</si>
  <si>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</si>
  <si>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</si>
  <si>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</si>
  <si>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</si>
  <si>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</si>
  <si>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</si>
  <si>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</si>
  <si>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</si>
  <si>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</si>
  <si>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</si>
  <si>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</si>
  <si>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</si>
  <si>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</si>
  <si>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</si>
  <si>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</si>
  <si>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</si>
  <si>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</si>
  <si>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</si>
  <si>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</si>
  <si>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</si>
  <si>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</si>
  <si>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</si>
  <si>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</si>
  <si>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</si>
  <si>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</si>
  <si>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</si>
  <si>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</si>
  <si>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</si>
  <si>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</si>
  <si>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</si>
  <si>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</si>
  <si>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</si>
  <si>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</si>
  <si>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</si>
  <si>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</si>
  <si>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</si>
  <si>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</si>
  <si>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</si>
  <si>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</si>
  <si>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</si>
  <si>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</si>
  <si>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</si>
  <si>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</si>
  <si>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</si>
  <si>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</si>
  <si>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</si>
  <si>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</si>
  <si>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</si>
  <si>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</si>
  <si>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</si>
  <si>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</si>
  <si>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</si>
  <si>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</si>
  <si>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</si>
  <si>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</si>
  <si>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</si>
  <si>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</si>
  <si>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</si>
  <si>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</si>
  <si>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</si>
  <si>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</si>
  <si>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</si>
  <si>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</si>
  <si>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</si>
  <si>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</si>
  <si>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</si>
  <si>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</si>
  <si>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</si>
  <si>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</si>
  <si>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</si>
  <si>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</si>
  <si>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</si>
  <si>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</si>
  <si>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</si>
  <si>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</si>
  <si>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</si>
  <si>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</si>
  <si>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</si>
  <si>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</si>
  <si>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</si>
  <si>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</si>
  <si>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</si>
  <si>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</si>
  <si>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</si>
  <si>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</si>
  <si>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</si>
  <si>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</si>
  <si>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</si>
  <si>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</si>
  <si>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</si>
  <si>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</si>
  <si>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</si>
  <si>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</si>
  <si>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</si>
  <si>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</si>
  <si>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</si>
  <si>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</si>
  <si>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</si>
  <si>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</si>
  <si>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</si>
  <si>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</si>
  <si>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</si>
  <si>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</si>
  <si>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</si>
  <si>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</si>
  <si>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</si>
  <si>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</si>
  <si>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</si>
  <si>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</si>
  <si>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</si>
  <si>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</si>
  <si>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</si>
  <si>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</si>
  <si>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</si>
  <si>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</si>
  <si>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</si>
  <si>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</si>
  <si>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</si>
  <si>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</si>
  <si>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</si>
  <si>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</si>
  <si>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</si>
  <si>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</si>
  <si>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</si>
  <si>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</si>
  <si>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</si>
  <si>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</si>
  <si>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</si>
  <si>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</si>
  <si>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</si>
  <si>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</si>
  <si>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</si>
  <si>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</si>
  <si>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</si>
  <si>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</si>
  <si>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</si>
  <si>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</si>
  <si>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</si>
  <si>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</si>
  <si>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</si>
  <si>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</si>
  <si>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</si>
  <si>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</si>
  <si>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</si>
  <si>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</si>
  <si>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</si>
  <si>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</si>
  <si>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</si>
  <si>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</si>
  <si>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</si>
  <si>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</si>
  <si>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</si>
  <si>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</si>
  <si>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</si>
  <si>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</si>
  <si>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</si>
  <si>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</si>
  <si>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</si>
  <si>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</si>
  <si>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</si>
  <si>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</si>
  <si>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</si>
  <si>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</si>
  <si>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</si>
  <si>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</si>
  <si>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</si>
  <si>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</si>
  <si>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</si>
  <si>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</si>
  <si>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</si>
  <si>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</si>
  <si>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</si>
  <si>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</si>
  <si>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</si>
  <si>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</si>
  <si>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</si>
  <si>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</si>
  <si>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</si>
  <si>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</si>
  <si>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</si>
  <si>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</si>
  <si>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</si>
  <si>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</si>
  <si>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</si>
  <si>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</si>
  <si>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</si>
  <si>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</si>
  <si>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</si>
  <si>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</si>
  <si>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</si>
  <si>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</si>
  <si>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</si>
  <si>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</si>
  <si>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</si>
  <si>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</si>
  <si>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</si>
  <si>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</si>
  <si>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</si>
  <si>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</si>
  <si>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</si>
  <si>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</si>
  <si>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</si>
  <si>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</si>
  <si>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</si>
  <si>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</si>
  <si>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</si>
  <si>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</si>
  <si>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</si>
  <si>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</si>
  <si>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</si>
  <si>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</si>
  <si>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</si>
  <si>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</si>
  <si>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</si>
  <si>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</si>
  <si>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</si>
  <si>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</si>
  <si>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</si>
  <si>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</si>
  <si>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</si>
  <si>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</si>
  <si>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</si>
  <si>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</si>
  <si>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</si>
  <si>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</si>
  <si>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</si>
  <si>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</si>
  <si>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</si>
  <si>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</si>
  <si>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</si>
  <si>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</si>
  <si>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</si>
  <si>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</si>
  <si>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</si>
  <si>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</si>
  <si>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</si>
  <si>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</si>
  <si>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</si>
  <si>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</si>
  <si>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</si>
  <si>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</si>
  <si>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</si>
  <si>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</si>
  <si>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</si>
  <si>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</si>
  <si>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</si>
  <si>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</si>
  <si>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</si>
  <si>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</si>
  <si>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</si>
  <si>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</si>
  <si>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</si>
  <si>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</si>
  <si>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</si>
  <si>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</si>
  <si>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</si>
  <si>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</si>
  <si>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</si>
  <si>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</si>
  <si>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</si>
  <si>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</si>
  <si>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</si>
  <si>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</si>
  <si>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</si>
  <si>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</si>
  <si>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</si>
  <si>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</si>
  <si>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</si>
  <si>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</si>
  <si>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</si>
  <si>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</si>
  <si>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</si>
  <si>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</si>
  <si>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</si>
  <si>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</si>
  <si>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</si>
  <si>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</si>
  <si>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</si>
  <si>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</si>
  <si>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</si>
  <si>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</si>
  <si>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</si>
  <si>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</si>
  <si>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</si>
  <si>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</si>
  <si>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</si>
  <si>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</si>
  <si>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</si>
  <si>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</si>
  <si>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</si>
  <si>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</si>
  <si>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</si>
  <si>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</si>
  <si>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</si>
  <si>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</si>
  <si>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</si>
  <si>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</si>
  <si>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</si>
  <si>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</si>
  <si>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</si>
  <si>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</si>
  <si>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</si>
  <si>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</si>
  <si>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</si>
  <si>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</si>
  <si>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</si>
  <si>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</si>
  <si>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</si>
  <si>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</si>
  <si>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</si>
  <si>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</si>
  <si>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</si>
  <si>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</si>
  <si>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</si>
  <si>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</si>
  <si>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</si>
  <si>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</si>
  <si>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</si>
  <si>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</si>
  <si>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</si>
  <si>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</si>
  <si>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</si>
  <si>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</si>
  <si>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</si>
  <si>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</si>
  <si>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</si>
  <si>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</si>
  <si>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</si>
  <si>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</si>
  <si>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</si>
  <si>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</si>
  <si>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</si>
  <si>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</si>
  <si>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</si>
  <si>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</si>
  <si>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</si>
  <si>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</si>
  <si>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</si>
  <si>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</si>
  <si>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</si>
  <si>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</si>
  <si>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</si>
  <si>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</si>
  <si>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</si>
  <si>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</si>
  <si>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</si>
  <si>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</si>
  <si>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</si>
  <si>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</si>
  <si>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</si>
  <si>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</si>
  <si>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</si>
  <si>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</si>
  <si>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</si>
  <si>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</si>
  <si>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</si>
  <si>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</si>
  <si>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</si>
  <si>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</si>
  <si>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</si>
  <si>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</si>
  <si>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</si>
  <si>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</si>
  <si>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</si>
  <si>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</si>
  <si>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</si>
  <si>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</si>
  <si>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</si>
  <si>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</si>
  <si>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</si>
  <si>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</si>
  <si>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</si>
  <si>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</si>
  <si>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</si>
  <si>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</si>
  <si>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</si>
  <si>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</si>
  <si>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</si>
  <si>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</si>
  <si>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</si>
  <si>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</si>
  <si>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</si>
  <si>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</si>
  <si>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</si>
  <si>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</si>
  <si>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</si>
  <si>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</si>
  <si>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</si>
  <si>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</si>
  <si>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</si>
  <si>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</si>
  <si>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</si>
  <si>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</si>
  <si>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</si>
  <si>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</si>
  <si>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</si>
  <si>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</si>
  <si>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</si>
  <si>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</si>
  <si>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</si>
  <si>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</si>
  <si>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</si>
  <si>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</si>
  <si>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</si>
  <si>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</si>
  <si>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</si>
  <si>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</si>
  <si>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</si>
  <si>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</si>
  <si>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</si>
  <si>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</si>
  <si>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</si>
  <si>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</si>
  <si>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</si>
  <si>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</si>
  <si>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</si>
  <si>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</si>
  <si>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</si>
  <si>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</si>
  <si>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</si>
  <si>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</si>
  <si>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</si>
  <si>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</si>
  <si>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</si>
  <si>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</si>
  <si>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</si>
  <si>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</si>
  <si>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</si>
  <si>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</si>
  <si>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</si>
  <si>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</si>
  <si>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</si>
  <si>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</si>
  <si>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</si>
  <si>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</si>
  <si>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</si>
  <si>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</si>
  <si>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</si>
  <si>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</si>
  <si>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</si>
  <si>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</si>
  <si>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</si>
  <si>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</si>
  <si>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</si>
  <si>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</si>
  <si>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</si>
  <si>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</si>
  <si>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</si>
  <si>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</si>
  <si>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</si>
  <si>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</si>
  <si>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</si>
  <si>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</si>
  <si>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</si>
  <si>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</si>
  <si>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</si>
  <si>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</si>
  <si>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</si>
  <si>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</si>
  <si>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</si>
  <si>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</si>
  <si>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</si>
  <si>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</si>
  <si>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</si>
  <si>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</si>
  <si>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</si>
  <si>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</si>
  <si>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</si>
  <si>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</si>
  <si>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</si>
  <si>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</si>
  <si>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</si>
  <si>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</si>
  <si>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</si>
  <si>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</si>
  <si>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</si>
  <si>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</si>
  <si>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</si>
  <si>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</si>
  <si>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</si>
  <si>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</si>
  <si>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</si>
  <si>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</si>
  <si>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</si>
  <si>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</si>
  <si>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</si>
  <si>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</si>
  <si>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</si>
  <si>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</si>
  <si>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</si>
  <si>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</si>
  <si>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</si>
  <si>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</si>
  <si>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</si>
  <si>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</si>
  <si>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</si>
  <si>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</si>
  <si>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</si>
  <si>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</si>
  <si>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</si>
  <si>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</si>
  <si>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</si>
  <si>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</si>
  <si>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</si>
  <si>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</si>
  <si>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</si>
  <si>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</si>
  <si>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</si>
  <si>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</si>
  <si>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</si>
  <si>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</si>
  <si>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</si>
  <si>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</si>
  <si>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</si>
  <si>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</si>
  <si>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</si>
  <si>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</si>
  <si>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</si>
  <si>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</si>
  <si>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</si>
  <si>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</si>
  <si>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</si>
  <si>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</si>
  <si>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</si>
  <si>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</si>
  <si>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</si>
  <si>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</si>
  <si>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</si>
  <si>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</si>
  <si>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</si>
  <si>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</si>
  <si>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</si>
  <si>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</si>
  <si>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</si>
  <si>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</si>
  <si>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</si>
  <si>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</si>
  <si>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</si>
  <si>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</si>
  <si>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</si>
  <si>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</si>
  <si>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</si>
  <si>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</si>
  <si>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</si>
  <si>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</si>
  <si>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</si>
  <si>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</si>
  <si>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</si>
  <si>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</si>
  <si>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</si>
  <si>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</si>
  <si>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</si>
  <si>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</si>
  <si>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</si>
  <si>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</si>
  <si>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</si>
  <si>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</si>
  <si>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</si>
  <si>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</si>
  <si>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</si>
  <si>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</si>
  <si>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</si>
  <si>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</si>
  <si>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</si>
  <si>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</si>
  <si>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</si>
  <si>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</si>
  <si>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</si>
  <si>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</si>
  <si>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</si>
  <si>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</si>
  <si>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</si>
  <si>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</si>
  <si>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</si>
  <si>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</si>
  <si>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</si>
  <si>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</si>
  <si>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</si>
  <si>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</si>
  <si>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</si>
  <si>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</si>
  <si>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</si>
  <si>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</si>
  <si>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</si>
  <si>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</si>
  <si>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</si>
  <si>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</si>
  <si>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</si>
  <si>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</si>
  <si>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</si>
  <si>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</si>
  <si>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</si>
  <si>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</si>
  <si>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</si>
  <si>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</si>
  <si>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</si>
  <si>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</si>
  <si>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</si>
  <si>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</si>
  <si>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</si>
  <si>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</si>
  <si>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</si>
  <si>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</si>
  <si>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</si>
  <si>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</si>
  <si>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</si>
  <si>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</si>
  <si>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</si>
  <si>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</si>
  <si>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</si>
  <si>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</si>
  <si>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</si>
  <si>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</si>
  <si>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</si>
  <si>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</si>
  <si>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</si>
  <si>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</si>
  <si>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</si>
  <si>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</si>
  <si>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</si>
  <si>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</si>
  <si>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</si>
  <si>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</si>
  <si>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</si>
  <si>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</si>
  <si>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</si>
  <si>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</si>
  <si>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</si>
  <si>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</si>
  <si>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</si>
  <si>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</si>
  <si>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</si>
  <si>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</si>
  <si>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</si>
  <si>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</si>
  <si>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</si>
  <si>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</si>
  <si>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</si>
  <si>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</si>
  <si>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</si>
  <si>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</si>
  <si>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</si>
  <si>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</si>
  <si>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</si>
  <si>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</si>
  <si>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</si>
  <si>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</si>
  <si>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</si>
  <si>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</si>
  <si>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</si>
  <si>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</si>
  <si>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</si>
  <si>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</si>
  <si>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</si>
  <si>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</si>
  <si>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</si>
  <si>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</si>
  <si>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</si>
  <si>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</si>
  <si>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</si>
  <si>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</si>
  <si>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</si>
  <si>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</si>
  <si>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</si>
  <si>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</si>
  <si>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</si>
  <si>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</si>
  <si>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</si>
  <si>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</si>
  <si>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</si>
  <si>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</si>
  <si>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</si>
  <si>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</si>
  <si>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</si>
  <si>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</si>
  <si>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</si>
  <si>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</si>
  <si>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</si>
  <si>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</si>
  <si>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</si>
  <si>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</si>
  <si>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</si>
  <si>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</si>
  <si>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</si>
  <si>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</si>
  <si>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</si>
  <si>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</si>
  <si>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</si>
  <si>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</si>
  <si>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</si>
  <si>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</si>
  <si>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</si>
  <si>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</si>
  <si>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</si>
  <si>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</si>
  <si>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</si>
  <si>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</si>
  <si>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</si>
  <si>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</si>
  <si>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</si>
  <si>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</si>
  <si>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</si>
  <si>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</si>
  <si>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</si>
  <si>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</si>
  <si>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</si>
  <si>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</si>
  <si>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</si>
  <si>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</si>
  <si>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</si>
  <si>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</si>
  <si>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</si>
  <si>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</si>
  <si>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</si>
  <si>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</si>
  <si>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</si>
  <si>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</si>
  <si>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</si>
  <si>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</si>
  <si>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</si>
  <si>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</si>
  <si>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</si>
  <si>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</si>
  <si>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</si>
  <si>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</si>
  <si>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</si>
  <si>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</si>
  <si>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</si>
  <si>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</si>
  <si>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</si>
  <si>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</si>
  <si>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</si>
  <si>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</si>
  <si>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</si>
  <si>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</si>
  <si>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</si>
  <si>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</si>
  <si>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</si>
  <si>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</si>
  <si>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</si>
  <si>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</si>
  <si>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</si>
  <si>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</si>
  <si>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</si>
  <si>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</si>
  <si>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</si>
  <si>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</si>
  <si>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</si>
  <si>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</si>
  <si>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</si>
  <si>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</si>
  <si>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</si>
  <si>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</si>
  <si>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</si>
  <si>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</si>
  <si>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</si>
  <si>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</si>
  <si>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</si>
  <si>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</si>
  <si>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</si>
  <si>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</si>
  <si>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</si>
  <si>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</si>
  <si>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</si>
  <si>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</si>
  <si>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</si>
  <si>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</si>
  <si>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</si>
  <si>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</si>
  <si>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</si>
  <si>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</si>
  <si>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</si>
  <si>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</si>
  <si>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</si>
  <si>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</si>
  <si>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</si>
  <si>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</si>
  <si>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</si>
  <si>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</si>
  <si>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</si>
  <si>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</si>
  <si>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</si>
  <si>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</si>
  <si>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</si>
  <si>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</si>
  <si>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</si>
  <si>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</si>
  <si>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</si>
  <si>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</si>
  <si>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</si>
  <si>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</si>
  <si>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</si>
  <si>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</si>
  <si>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</si>
  <si>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</si>
  <si>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</si>
  <si>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</si>
  <si>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</si>
  <si>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</si>
  <si>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</si>
  <si>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</si>
  <si>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</si>
  <si>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</si>
  <si>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</si>
  <si>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</si>
  <si>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</si>
  <si>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</si>
  <si>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</si>
  <si>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</si>
  <si>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</si>
  <si>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</si>
  <si>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</si>
  <si>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</si>
  <si>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</si>
  <si>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</si>
  <si>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</si>
  <si>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</si>
  <si>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</si>
  <si>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</si>
  <si>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</si>
  <si>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</si>
  <si>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</si>
  <si>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</si>
  <si>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</si>
  <si>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</si>
  <si>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</si>
  <si>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</si>
  <si>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</si>
  <si>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</si>
  <si>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</si>
  <si>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</si>
  <si>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</si>
  <si>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</si>
  <si>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</si>
  <si>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</si>
  <si>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</si>
  <si>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</si>
  <si>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</si>
  <si>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</si>
  <si>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</si>
  <si>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</si>
  <si>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</si>
  <si>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</si>
  <si>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</si>
  <si>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</si>
  <si>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</si>
  <si>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</si>
  <si>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</si>
  <si>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</si>
  <si>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</si>
  <si>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</si>
  <si>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</si>
  <si>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</si>
  <si>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</si>
  <si>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</si>
  <si>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</si>
  <si>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</si>
  <si>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</si>
  <si>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</si>
  <si>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</si>
  <si>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</si>
  <si>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</si>
  <si>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</si>
  <si>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</si>
  <si>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</si>
  <si>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</si>
  <si>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</si>
  <si>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</si>
  <si>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</si>
  <si>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</si>
  <si>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</si>
  <si>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</si>
  <si>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</si>
  <si>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</si>
  <si>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</si>
  <si>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</si>
  <si>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</si>
  <si>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</si>
  <si>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</si>
  <si>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</si>
  <si>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</si>
  <si>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</si>
  <si>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</si>
  <si>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</si>
  <si>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</si>
  <si>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</si>
  <si>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</si>
  <si>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</si>
  <si>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</si>
  <si>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</si>
  <si>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</si>
  <si>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</si>
  <si>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</si>
  <si>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</si>
  <si>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</si>
  <si>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</si>
  <si>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</si>
  <si>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</si>
  <si>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</si>
  <si>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</si>
  <si>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</si>
  <si>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</si>
  <si>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</si>
  <si>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</si>
  <si>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</si>
  <si>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</si>
  <si>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</si>
  <si>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</si>
  <si>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</si>
  <si>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</si>
  <si>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</si>
  <si>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</si>
  <si>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</si>
  <si>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</si>
  <si>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</si>
  <si>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</si>
  <si>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</si>
  <si>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</si>
  <si>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</si>
  <si>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</si>
  <si>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</si>
  <si>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</si>
  <si>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</si>
  <si>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</si>
  <si>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</si>
  <si>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</si>
  <si>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</si>
  <si>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</si>
  <si>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</si>
  <si>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</si>
  <si>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</si>
  <si>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</si>
  <si>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</si>
  <si>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</si>
  <si>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</si>
  <si>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</si>
  <si>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</si>
  <si>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</si>
  <si>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</si>
  <si>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</si>
  <si>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</si>
  <si>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</si>
  <si>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</si>
  <si>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</si>
  <si>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</si>
  <si>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</si>
  <si>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</si>
  <si>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</si>
  <si>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</si>
  <si>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</si>
  <si>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</si>
  <si>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</si>
  <si>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</si>
  <si>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</si>
  <si>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</si>
  <si>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</si>
  <si>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</si>
  <si>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</si>
  <si>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</si>
  <si>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</si>
  <si>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</si>
  <si>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</si>
  <si>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</si>
  <si>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</si>
  <si>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</si>
  <si>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</si>
  <si>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</si>
  <si>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</si>
  <si>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</si>
  <si>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</si>
  <si>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</si>
  <si>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</si>
  <si>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</si>
  <si>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</si>
  <si>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</si>
  <si>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</si>
  <si>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</si>
  <si>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</si>
  <si>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</si>
  <si>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</si>
  <si>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</si>
  <si>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</si>
  <si>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</si>
  <si>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</si>
  <si>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</si>
  <si>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</si>
  <si>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</si>
  <si>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</si>
  <si>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</si>
  <si>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</si>
  <si>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</si>
  <si>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</si>
  <si>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</si>
  <si>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</si>
  <si>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</si>
  <si>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</si>
  <si>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</si>
  <si>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</si>
  <si>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</si>
  <si>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</si>
  <si>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</si>
  <si>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</si>
  <si>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</si>
  <si>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</si>
  <si>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</si>
  <si>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</si>
  <si>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</si>
  <si>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</si>
  <si>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</si>
  <si>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</si>
  <si>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</si>
  <si>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</si>
  <si>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</si>
  <si>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</si>
  <si>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</si>
  <si>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</si>
  <si>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</si>
  <si>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</si>
  <si>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</si>
  <si>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</si>
  <si>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</si>
  <si>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</si>
  <si>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</si>
  <si>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</si>
  <si>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</si>
  <si>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</si>
  <si>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</si>
  <si>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</si>
  <si>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</si>
  <si>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</si>
  <si>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</si>
  <si>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</si>
  <si>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</si>
  <si>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</si>
  <si>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</si>
  <si>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</si>
  <si>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</si>
  <si>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</si>
  <si>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</si>
  <si>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</si>
  <si>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</si>
  <si>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</si>
  <si>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</si>
  <si>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</si>
  <si>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</si>
  <si>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</si>
  <si>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</si>
  <si>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</si>
  <si>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</si>
  <si>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</si>
  <si>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</si>
  <si>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</si>
  <si>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</si>
  <si>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</si>
  <si>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</si>
  <si>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</si>
  <si>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</si>
  <si>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</si>
  <si>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</si>
  <si>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</si>
  <si>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</si>
  <si>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</si>
  <si>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</si>
  <si>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</si>
  <si>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</si>
  <si>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</si>
  <si>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</si>
  <si>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</si>
  <si>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</si>
  <si>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</si>
  <si>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</si>
  <si>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</si>
  <si>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</si>
  <si>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</si>
  <si>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</si>
  <si>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</si>
  <si>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</si>
  <si>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</si>
  <si>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</si>
  <si>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</si>
  <si>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</si>
  <si>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</si>
  <si>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</si>
  <si>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</si>
  <si>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</si>
  <si>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</si>
  <si>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</si>
  <si>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</si>
  <si>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</si>
  <si>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</si>
  <si>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</si>
  <si>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</si>
  <si>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</si>
  <si>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</si>
  <si>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</si>
  <si>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</si>
  <si>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</si>
  <si>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</si>
  <si>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</si>
  <si>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</si>
  <si>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</si>
  <si>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</si>
  <si>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</si>
  <si>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</si>
  <si>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</si>
  <si>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</si>
  <si>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</si>
  <si>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</si>
  <si>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</si>
  <si>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</si>
  <si>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</si>
  <si>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</si>
  <si>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</si>
  <si>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</si>
  <si>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</si>
  <si>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</si>
  <si>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</si>
  <si>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</si>
  <si>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</si>
  <si>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</si>
  <si>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</si>
  <si>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</si>
  <si>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</si>
  <si>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</si>
  <si>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</si>
  <si>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</si>
  <si>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</si>
  <si>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</si>
  <si>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</si>
  <si>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</si>
  <si>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</si>
  <si>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</si>
  <si>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</si>
  <si>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</si>
  <si>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</si>
  <si>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</si>
  <si>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</si>
  <si>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</si>
  <si>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</si>
  <si>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</si>
  <si>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</si>
  <si>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</si>
  <si>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</si>
  <si>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</si>
  <si>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</si>
  <si>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</si>
  <si>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</si>
  <si>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</si>
  <si>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</si>
  <si>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</si>
  <si>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</si>
  <si>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</si>
  <si>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</si>
  <si>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</si>
  <si>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</si>
  <si>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</si>
  <si>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</si>
  <si>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</si>
  <si>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</si>
  <si>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</si>
  <si>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</si>
  <si>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</si>
  <si>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</si>
  <si>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</si>
  <si>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</si>
  <si>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</si>
  <si>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</si>
  <si>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</si>
  <si>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</si>
  <si>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</si>
  <si>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</si>
  <si>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</si>
  <si>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</si>
  <si>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</si>
  <si>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</si>
  <si>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</si>
  <si>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</si>
  <si>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</si>
  <si>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</si>
  <si>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</si>
  <si>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</si>
  <si>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</si>
  <si>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</si>
  <si>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</si>
  <si>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</si>
  <si>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</si>
  <si>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</si>
  <si>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</si>
  <si>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</si>
  <si>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</si>
  <si>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</si>
  <si>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</si>
  <si>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</si>
  <si>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</si>
  <si>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</si>
  <si>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</si>
  <si>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</si>
  <si>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</si>
  <si>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</si>
  <si>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</si>
  <si>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</si>
  <si>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</si>
  <si>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</si>
  <si>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</si>
  <si>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</si>
  <si>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</si>
  <si>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</si>
  <si>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</si>
  <si>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</si>
  <si>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</si>
  <si>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</si>
  <si>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</si>
  <si>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</si>
  <si>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</si>
  <si>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</si>
  <si>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</si>
  <si>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</si>
  <si>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</si>
  <si>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</si>
  <si>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</si>
  <si>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</si>
  <si>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</si>
  <si>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</si>
  <si>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</si>
  <si>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</si>
  <si>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</si>
  <si>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</si>
  <si>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</si>
  <si>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</si>
  <si>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</si>
  <si>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</si>
  <si>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</si>
  <si>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</si>
  <si>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</si>
  <si>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</si>
  <si>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</si>
  <si>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</si>
  <si>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</si>
  <si>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</si>
  <si>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</si>
  <si>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</si>
  <si>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</si>
  <si>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</si>
  <si>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</si>
  <si>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</si>
  <si>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</si>
  <si>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</si>
  <si>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</si>
  <si>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</si>
  <si>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</si>
  <si>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</si>
  <si>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</si>
  <si>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</si>
  <si>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</si>
  <si>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</si>
  <si>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</si>
  <si>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</si>
  <si>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</si>
  <si>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</si>
  <si>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</si>
  <si>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</si>
  <si>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</si>
  <si>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</si>
  <si>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</si>
  <si>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</si>
  <si>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</si>
  <si>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</si>
  <si>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</si>
  <si>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</si>
  <si>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</si>
  <si>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</si>
  <si>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</si>
  <si>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</si>
  <si>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</si>
  <si>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</si>
  <si>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</si>
  <si>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</si>
  <si>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</si>
  <si>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</si>
  <si>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</si>
  <si>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</si>
  <si>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</si>
  <si>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</si>
  <si>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</si>
  <si>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</si>
  <si>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</si>
  <si>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</si>
  <si>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</si>
  <si>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</si>
  <si>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</si>
  <si>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</si>
  <si>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</si>
  <si>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</si>
  <si>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</si>
  <si>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</si>
  <si>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</si>
  <si>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</si>
  <si>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</si>
  <si>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</si>
  <si>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</si>
  <si>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</si>
  <si>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</si>
  <si>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</si>
  <si>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</si>
  <si>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</si>
  <si>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</si>
  <si>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</si>
  <si>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</si>
  <si>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</si>
  <si>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</si>
  <si>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</si>
  <si>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</si>
  <si>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</si>
  <si>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</si>
  <si>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</si>
  <si>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</si>
  <si>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</si>
  <si>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</si>
  <si>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</si>
  <si>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</si>
  <si>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</si>
  <si>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</si>
  <si>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</si>
  <si>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</si>
  <si>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</si>
  <si>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</si>
  <si>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</si>
  <si>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</si>
  <si>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</si>
  <si>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</si>
  <si>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</si>
  <si>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</si>
  <si>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</si>
  <si>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</si>
  <si>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</si>
  <si>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</si>
  <si>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</si>
  <si>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</si>
  <si>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</si>
  <si>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</si>
  <si>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</si>
  <si>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</si>
  <si>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</si>
  <si>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</si>
  <si>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</si>
  <si>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</si>
  <si>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</si>
  <si>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</si>
  <si>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</si>
  <si>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</si>
  <si>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</si>
  <si>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</si>
  <si>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</si>
  <si>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</si>
  <si>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</si>
  <si>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</si>
  <si>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</si>
  <si>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</si>
  <si>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</si>
  <si>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</si>
  <si>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</si>
  <si>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</si>
  <si>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</si>
  <si>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</si>
  <si>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</si>
  <si>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</si>
  <si>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</si>
  <si>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</si>
  <si>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</si>
  <si>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</si>
  <si>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</si>
  <si>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</si>
  <si>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</si>
  <si>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</si>
  <si>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</si>
  <si>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</si>
  <si>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</si>
  <si>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</si>
  <si>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</si>
  <si>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</si>
  <si>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</si>
  <si>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</si>
  <si>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</si>
  <si>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</si>
  <si>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</si>
  <si>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</si>
  <si>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</si>
  <si>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</si>
  <si>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</si>
  <si>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</si>
  <si>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</si>
  <si>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</si>
  <si>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</si>
  <si>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</si>
  <si>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</si>
  <si>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</si>
  <si>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</si>
  <si>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</si>
  <si>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</si>
  <si>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</si>
  <si>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</si>
  <si>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</si>
  <si>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</si>
  <si>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</si>
  <si>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</si>
  <si>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</si>
  <si>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</si>
  <si>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</si>
  <si>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</si>
  <si>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</si>
  <si>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</si>
  <si>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</si>
  <si>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</si>
  <si>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</si>
  <si>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</si>
  <si>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</si>
  <si>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</si>
  <si>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</si>
  <si>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</si>
  <si>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</si>
  <si>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</si>
  <si>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</si>
  <si>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</si>
  <si>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</si>
  <si>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</si>
  <si>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</si>
  <si>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</si>
  <si>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</si>
  <si>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</si>
  <si>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</si>
  <si>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</si>
  <si>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</si>
  <si>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</si>
  <si>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</si>
  <si>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</si>
  <si>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</si>
  <si>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</si>
  <si>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</si>
  <si>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</si>
  <si>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</si>
  <si>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</si>
  <si>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</si>
  <si>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</si>
  <si>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</si>
  <si>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</si>
  <si>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</si>
  <si>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</si>
  <si>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</si>
  <si>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</si>
  <si>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</si>
  <si>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</si>
  <si>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</si>
  <si>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</si>
  <si>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</si>
  <si>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</si>
  <si>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</si>
  <si>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</si>
  <si>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</si>
  <si>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</si>
  <si>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</si>
  <si>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</si>
  <si>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</si>
  <si>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</si>
  <si>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</si>
  <si>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</si>
  <si>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</si>
  <si>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</si>
  <si>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</si>
  <si>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</si>
  <si>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</si>
  <si>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</si>
  <si>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</si>
  <si>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</si>
  <si>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</si>
  <si>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</si>
  <si>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</si>
  <si>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</si>
  <si>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</si>
  <si>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</si>
  <si>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</si>
  <si>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</si>
  <si>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</si>
  <si>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</si>
  <si>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</si>
  <si>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</si>
  <si>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</si>
  <si>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</si>
  <si>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</si>
  <si>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</si>
  <si>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</si>
  <si>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</si>
  <si>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</si>
  <si>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</si>
  <si>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</si>
  <si>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</si>
  <si>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</si>
  <si>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</si>
  <si>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</si>
  <si>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</si>
  <si>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</si>
  <si>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</si>
  <si>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</si>
  <si>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</si>
  <si>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</si>
  <si>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</si>
  <si>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</si>
  <si>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</si>
  <si>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</si>
  <si>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</si>
  <si>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</si>
  <si>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</si>
  <si>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</si>
  <si>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</si>
  <si>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</si>
  <si>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</si>
  <si>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</si>
  <si>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</si>
  <si>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</si>
  <si>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</si>
  <si>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</si>
  <si>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</si>
  <si>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</si>
  <si>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</si>
  <si>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</si>
  <si>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</si>
  <si>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</si>
  <si>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</si>
  <si>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</si>
  <si>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</si>
  <si>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</si>
  <si>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</si>
  <si>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</si>
  <si>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</si>
  <si>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</si>
  <si>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</si>
  <si>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</si>
  <si>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</si>
  <si>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</si>
  <si>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</si>
  <si>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</si>
  <si>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</si>
  <si>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</si>
  <si>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</si>
  <si>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</si>
  <si>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</si>
  <si>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</si>
  <si>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</si>
  <si>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</si>
  <si>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</si>
  <si>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</si>
  <si>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</si>
  <si>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</si>
  <si>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</si>
  <si>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</si>
  <si>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</si>
  <si>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</si>
  <si>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</si>
  <si>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</si>
  <si>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</si>
  <si>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</si>
  <si>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</si>
  <si>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</si>
  <si>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</si>
  <si>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</si>
  <si>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</si>
  <si>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</si>
  <si>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</si>
  <si>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</si>
  <si>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</si>
  <si>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</si>
  <si>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</si>
  <si>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</si>
  <si>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</si>
  <si>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</si>
  <si>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</si>
  <si>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</si>
  <si>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</si>
  <si>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</si>
  <si>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</si>
  <si>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</si>
  <si>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</si>
  <si>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</si>
  <si>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</si>
  <si>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</si>
  <si>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</si>
  <si>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</si>
  <si>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</si>
  <si>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</si>
  <si>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</si>
  <si>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</si>
  <si>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</si>
  <si>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</si>
  <si>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</si>
  <si>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</si>
  <si>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</si>
  <si>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</si>
  <si>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</si>
  <si>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</si>
  <si>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</si>
  <si>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</si>
  <si>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</si>
  <si>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</si>
  <si>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</si>
  <si>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</si>
  <si>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</si>
  <si>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</si>
  <si>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</si>
  <si>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</si>
  <si>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</si>
  <si>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</si>
  <si>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</si>
  <si>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</si>
  <si>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</si>
  <si>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</si>
  <si>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</si>
  <si>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</si>
  <si>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</si>
  <si>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</si>
  <si>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</si>
  <si>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</si>
  <si>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</si>
  <si>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</si>
  <si>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</si>
  <si>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</si>
  <si>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</si>
  <si>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</si>
  <si>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</si>
  <si>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</si>
  <si>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</si>
  <si>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</si>
  <si>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</si>
  <si>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</si>
  <si>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</si>
  <si>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</si>
  <si>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</si>
  <si>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</si>
  <si>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</si>
  <si>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</si>
  <si>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</si>
  <si>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</si>
  <si>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</si>
  <si>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</si>
  <si>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</si>
  <si>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</si>
  <si>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</si>
  <si>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</si>
  <si>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</si>
  <si>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</si>
  <si>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</si>
  <si>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</si>
  <si>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</si>
  <si>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</si>
  <si>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</si>
  <si>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</si>
  <si>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</si>
  <si>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</si>
  <si>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</si>
  <si>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</si>
  <si>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</si>
  <si>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</si>
  <si>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</si>
  <si>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</si>
  <si>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</si>
  <si>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</si>
  <si>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</si>
  <si>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</si>
  <si>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</si>
  <si>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</si>
  <si>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</si>
  <si>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</si>
  <si>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</si>
  <si>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</si>
  <si>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</si>
  <si>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</si>
  <si>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</si>
  <si>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</si>
  <si>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</si>
  <si>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</si>
  <si>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</si>
  <si>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</si>
  <si>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</si>
  <si>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</si>
  <si>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</si>
  <si>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</si>
  <si>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</si>
  <si>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</si>
  <si>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</si>
  <si>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</si>
  <si>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</si>
  <si>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</si>
  <si>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</si>
  <si>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</si>
  <si>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</si>
  <si>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</si>
  <si>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</si>
  <si>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</si>
  <si>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</si>
  <si>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</si>
  <si>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</si>
  <si>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</si>
  <si>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</si>
  <si>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</si>
  <si>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</si>
  <si>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</si>
  <si>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</si>
  <si>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</si>
  <si>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</si>
  <si>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</si>
  <si>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</si>
  <si>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</si>
  <si>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</si>
  <si>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</si>
  <si>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</si>
  <si>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</si>
  <si>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</si>
  <si>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</si>
  <si>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</si>
  <si>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</si>
  <si>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</si>
  <si>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</si>
  <si>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</si>
  <si>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</si>
  <si>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</si>
  <si>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</si>
  <si>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</si>
  <si>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</si>
  <si>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</si>
  <si>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</si>
  <si>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</si>
  <si>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</si>
  <si>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</si>
  <si>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</si>
  <si>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</si>
  <si>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</si>
  <si>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</si>
  <si>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</si>
  <si>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</si>
  <si>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</si>
  <si>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</si>
  <si>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</si>
  <si>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</si>
  <si>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</si>
  <si>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</si>
  <si>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</si>
  <si>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</si>
  <si>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</si>
  <si>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</si>
  <si>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</si>
  <si>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</si>
  <si>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</si>
  <si>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</si>
  <si>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</si>
  <si>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</si>
  <si>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</si>
  <si>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</si>
  <si>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</si>
  <si>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</si>
  <si>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</si>
  <si>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</si>
  <si>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</si>
  <si>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</si>
  <si>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</si>
  <si>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</si>
  <si>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</si>
  <si>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</si>
  <si>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</si>
  <si>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</si>
  <si>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</si>
  <si>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</si>
  <si>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</si>
  <si>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</si>
  <si>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</si>
  <si>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</si>
  <si>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</si>
  <si>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</si>
  <si>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</si>
  <si>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</si>
  <si>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</si>
  <si>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</si>
  <si>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</si>
  <si>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</si>
  <si>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</si>
  <si>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</si>
  <si>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</si>
  <si>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</si>
  <si>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</si>
  <si>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</si>
  <si>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</si>
  <si>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</si>
  <si>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</si>
  <si>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</si>
  <si>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</si>
  <si>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</si>
  <si>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</si>
  <si>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</si>
  <si>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</si>
  <si>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</si>
  <si>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</si>
  <si>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</si>
  <si>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</si>
  <si>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</si>
  <si>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</si>
  <si>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</si>
  <si>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</si>
  <si>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</si>
  <si>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</si>
  <si>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</si>
  <si>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</si>
  <si>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</si>
  <si>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</si>
  <si>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</si>
  <si>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</si>
  <si>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</si>
  <si>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</si>
  <si>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</si>
  <si>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</si>
  <si>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</si>
  <si>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</si>
  <si>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</si>
  <si>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</si>
  <si>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</si>
  <si>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</si>
  <si>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</si>
  <si>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</si>
  <si>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</si>
  <si>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</si>
  <si>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</si>
  <si>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</si>
  <si>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</si>
  <si>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</si>
  <si>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</si>
  <si>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</si>
  <si>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</si>
  <si>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</si>
  <si>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</si>
  <si>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</si>
  <si>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</si>
  <si>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</si>
  <si>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</si>
  <si>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</si>
  <si>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</si>
  <si>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</si>
  <si>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</si>
  <si>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</si>
  <si>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</si>
  <si>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</si>
  <si>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</si>
  <si>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</si>
  <si>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</si>
  <si>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</si>
  <si>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</si>
  <si>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</si>
  <si>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</si>
  <si>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</si>
  <si>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</si>
  <si>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</si>
  <si>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</si>
  <si>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</si>
  <si>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</si>
  <si>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</si>
  <si>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</si>
  <si>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</si>
  <si>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</si>
  <si>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</si>
  <si>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</si>
  <si>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</si>
  <si>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</si>
  <si>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</si>
  <si>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</si>
  <si>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</si>
  <si>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</si>
  <si>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</si>
  <si>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</si>
  <si>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</si>
  <si>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</si>
  <si>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</si>
  <si>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</si>
  <si>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</si>
  <si>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</si>
  <si>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</si>
  <si>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</si>
  <si>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</si>
  <si>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</si>
  <si>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</si>
  <si>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</si>
  <si>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</si>
  <si>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</si>
  <si>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</si>
  <si>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</si>
  <si>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</si>
  <si>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</si>
  <si>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</si>
  <si>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</si>
  <si>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</si>
  <si>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</si>
  <si>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</si>
  <si>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</si>
  <si>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</si>
  <si>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</si>
  <si>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</si>
  <si>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</si>
  <si>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</si>
  <si>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</si>
  <si>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</si>
  <si>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</si>
  <si>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</si>
  <si>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</si>
  <si>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</si>
  <si>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</si>
  <si>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</si>
  <si>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</si>
  <si>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</si>
  <si>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</si>
  <si>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</si>
  <si>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</si>
  <si>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</si>
  <si>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</si>
  <si>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</si>
  <si>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</si>
  <si>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</si>
  <si>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</si>
  <si>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</si>
  <si>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</si>
  <si>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</si>
  <si>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</si>
  <si>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</si>
  <si>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</si>
  <si>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</si>
  <si>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</si>
  <si>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</si>
  <si>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</si>
  <si>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</si>
  <si>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</si>
  <si>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</si>
  <si>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</si>
  <si>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</si>
  <si>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</si>
  <si>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</si>
  <si>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</si>
  <si>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</si>
  <si>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</si>
  <si>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</si>
  <si>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</si>
  <si>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</si>
  <si>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</si>
  <si>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</si>
  <si>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</si>
  <si>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</si>
  <si>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</si>
  <si>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</si>
  <si>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</si>
  <si>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</si>
  <si>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</si>
  <si>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</si>
  <si>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</si>
  <si>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</si>
  <si>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</si>
  <si>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</si>
  <si>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</si>
  <si>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</si>
  <si>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</si>
  <si>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</si>
  <si>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</si>
  <si>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</si>
  <si>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</si>
  <si>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</si>
  <si>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</si>
  <si>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</si>
  <si>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</si>
  <si>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</si>
  <si>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</si>
  <si>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</si>
  <si>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</si>
  <si>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</si>
  <si>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</si>
  <si>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</si>
  <si>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</si>
  <si>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</si>
  <si>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</si>
  <si>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</si>
  <si>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</si>
  <si>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</si>
  <si>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</si>
  <si>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</si>
  <si>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</si>
  <si>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</si>
  <si>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</si>
  <si>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</si>
  <si>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</si>
  <si>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</si>
  <si>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</si>
  <si>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</si>
  <si>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</si>
  <si>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</si>
  <si>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</si>
  <si>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</si>
  <si>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</si>
  <si>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</si>
  <si>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</si>
  <si>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</si>
  <si>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</si>
  <si>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</si>
  <si>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</si>
  <si>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</si>
  <si>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</si>
  <si>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</si>
  <si>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</si>
  <si>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</si>
  <si>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</si>
  <si>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</si>
  <si>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</si>
  <si>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</si>
  <si>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</si>
  <si>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</si>
  <si>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</si>
  <si>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</si>
  <si>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</si>
  <si>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</si>
  <si>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</si>
  <si>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</si>
  <si>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</si>
  <si>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</si>
  <si>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</si>
  <si>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</si>
  <si>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</si>
  <si>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</si>
  <si>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</si>
  <si>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</si>
  <si>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</si>
  <si>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</si>
  <si>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</si>
  <si>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</si>
  <si>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</si>
  <si>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</si>
  <si>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</si>
  <si>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</si>
  <si>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</si>
  <si>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</si>
  <si>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</si>
  <si>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</si>
  <si>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</si>
  <si>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</si>
  <si>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</si>
  <si>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</si>
  <si>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</si>
  <si>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</si>
  <si>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</si>
  <si>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</si>
  <si>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</si>
  <si>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</si>
  <si>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</si>
  <si>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</si>
  <si>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</si>
  <si>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</si>
  <si>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</si>
  <si>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</si>
  <si>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</si>
  <si>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</si>
  <si>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</si>
  <si>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</si>
  <si>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</si>
  <si>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</si>
  <si>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</si>
  <si>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</si>
  <si>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</si>
  <si>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</si>
  <si>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</si>
  <si>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</si>
  <si>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</si>
  <si>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</si>
  <si>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</si>
  <si>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</si>
  <si>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</si>
  <si>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</si>
  <si>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</si>
  <si>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</si>
  <si>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</si>
  <si>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</si>
  <si>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</si>
  <si>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</si>
  <si>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</si>
  <si>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</si>
  <si>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</si>
  <si>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</si>
  <si>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</si>
  <si>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</si>
  <si>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</si>
  <si>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</si>
  <si>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</si>
  <si>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</si>
  <si>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</si>
  <si>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</si>
  <si>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</si>
  <si>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</si>
  <si>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</si>
  <si>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</si>
  <si>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</si>
  <si>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</si>
  <si>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</si>
  <si>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</si>
  <si>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</si>
  <si>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</si>
  <si>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</si>
  <si>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</si>
  <si>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</si>
  <si>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</si>
  <si>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</si>
  <si>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</si>
  <si>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</si>
  <si>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</si>
  <si>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</si>
  <si>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</si>
  <si>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</si>
  <si>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</si>
  <si>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</si>
  <si>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</si>
  <si>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</si>
  <si>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</si>
  <si>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</si>
  <si>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</si>
  <si>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</si>
  <si>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</si>
  <si>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</si>
  <si>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</si>
  <si>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</si>
  <si>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</si>
  <si>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</si>
  <si>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</si>
  <si>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</si>
  <si>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</si>
  <si>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</si>
  <si>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</si>
  <si>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</si>
  <si>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</si>
  <si>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</si>
  <si>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</si>
  <si>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</si>
  <si>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</si>
  <si>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</si>
  <si>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</si>
  <si>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</si>
  <si>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</si>
  <si>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</si>
  <si>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</si>
  <si>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</si>
  <si>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</si>
  <si>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</si>
  <si>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</si>
  <si>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</si>
  <si>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</si>
  <si>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</si>
  <si>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</si>
  <si>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</si>
  <si>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</si>
  <si>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</si>
  <si>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</si>
  <si>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</si>
  <si>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</si>
  <si>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</si>
  <si>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</si>
  <si>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</si>
  <si>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</si>
  <si>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</si>
  <si>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</si>
  <si>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</si>
  <si>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</si>
  <si>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</si>
  <si>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</si>
  <si>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</si>
  <si>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</si>
  <si>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</si>
  <si>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</si>
  <si>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</si>
  <si>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</si>
  <si>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</si>
  <si>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</si>
  <si>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</si>
  <si>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</si>
  <si>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</si>
  <si>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</si>
  <si>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</si>
  <si>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</si>
  <si>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</si>
  <si>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</si>
  <si>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</si>
  <si>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</si>
  <si>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</si>
  <si>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</si>
  <si>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</si>
  <si>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</si>
  <si>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</si>
  <si>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</si>
  <si>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</si>
  <si>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</si>
  <si>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</si>
  <si>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</si>
  <si>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</si>
  <si>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</si>
  <si>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</si>
  <si>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</si>
  <si>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</si>
  <si>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</si>
  <si>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</si>
  <si>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</si>
  <si>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</si>
  <si>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</si>
  <si>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</si>
  <si>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</si>
  <si>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</si>
  <si>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</si>
  <si>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</si>
  <si>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</si>
  <si>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</si>
  <si>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</si>
  <si>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</si>
  <si>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</si>
  <si>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</si>
  <si>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</si>
  <si>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</si>
  <si>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</si>
  <si>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</si>
  <si>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</si>
  <si>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</si>
  <si>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</si>
  <si>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</si>
  <si>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</si>
  <si>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</si>
  <si>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</si>
  <si>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</si>
  <si>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</si>
  <si>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</si>
  <si>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</si>
  <si>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</si>
  <si>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</si>
  <si>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</si>
  <si>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</si>
  <si>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</si>
  <si>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</si>
  <si>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</si>
  <si>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</si>
  <si>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</si>
  <si>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</si>
  <si>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</si>
  <si>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</si>
  <si>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</si>
  <si>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</si>
  <si>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</si>
  <si>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</si>
  <si>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</si>
  <si>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</si>
  <si>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</si>
  <si>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</si>
  <si>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</si>
  <si>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</si>
  <si>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</si>
  <si>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</si>
  <si>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</si>
  <si>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</si>
  <si>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</si>
  <si>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</si>
  <si>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</si>
  <si>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</si>
  <si>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</si>
  <si>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</si>
  <si>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</si>
  <si>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</si>
  <si>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</si>
  <si>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</si>
  <si>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</si>
  <si>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</si>
  <si>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</si>
  <si>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</si>
  <si>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</si>
  <si>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</si>
  <si>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</si>
  <si>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</si>
  <si>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</si>
  <si>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</si>
  <si>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</si>
  <si>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</si>
  <si>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</si>
  <si>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</si>
  <si>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</si>
  <si>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</si>
  <si>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</si>
  <si>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</si>
  <si>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</si>
  <si>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</si>
  <si>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</si>
  <si>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</si>
  <si>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</si>
  <si>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</si>
  <si>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</si>
  <si>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</si>
  <si>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</si>
  <si>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</si>
  <si>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</si>
  <si>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</si>
  <si>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</si>
  <si>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</si>
  <si>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</si>
  <si>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</si>
  <si>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</si>
  <si>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</si>
  <si>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</si>
  <si>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</si>
  <si>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</si>
  <si>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</si>
  <si>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</si>
  <si>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</si>
  <si>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</si>
  <si>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</si>
  <si>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</si>
  <si>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</si>
  <si>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</si>
  <si>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</si>
  <si>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</si>
  <si>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</si>
  <si>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</si>
  <si>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</si>
  <si>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</si>
  <si>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</si>
  <si>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</si>
  <si>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</si>
  <si>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</si>
  <si>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</si>
  <si>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</si>
  <si>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</si>
  <si>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</si>
  <si>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</si>
  <si>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</si>
  <si>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</si>
  <si>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</si>
  <si>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</si>
  <si>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</si>
  <si>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</si>
  <si>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</si>
  <si>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</si>
  <si>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</si>
  <si>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</si>
  <si>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</si>
  <si>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</si>
  <si>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</si>
  <si>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</si>
  <si>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</si>
  <si>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</si>
  <si>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</si>
  <si>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</si>
  <si>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</si>
  <si>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</si>
  <si>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</si>
  <si>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</si>
  <si>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</si>
  <si>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</si>
  <si>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</si>
  <si>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</si>
  <si>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</si>
  <si>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</si>
  <si>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</si>
  <si>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</si>
  <si>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</si>
  <si>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</si>
  <si>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</si>
  <si>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</si>
  <si>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</si>
  <si>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</si>
  <si>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</si>
  <si>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</si>
  <si>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</si>
  <si>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</si>
  <si>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</si>
  <si>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</si>
  <si>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</si>
  <si>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</si>
  <si>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</si>
  <si>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</si>
  <si>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</si>
  <si>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</si>
  <si>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</si>
  <si>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</si>
  <si>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</si>
  <si>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</si>
  <si>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</si>
  <si>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</si>
  <si>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</si>
  <si>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</si>
  <si>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</si>
  <si>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</si>
  <si>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</si>
  <si>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</si>
  <si>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</si>
  <si>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</si>
  <si>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</si>
  <si>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</si>
  <si>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</si>
  <si>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</si>
  <si>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</si>
  <si>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</si>
  <si>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</si>
  <si>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</si>
  <si>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</si>
  <si>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</si>
  <si>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</si>
  <si>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</si>
  <si>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</si>
  <si>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</si>
  <si>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</si>
  <si>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</si>
  <si>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</si>
  <si>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</si>
  <si>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</si>
  <si>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</si>
  <si>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</si>
  <si>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</si>
  <si>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</si>
  <si>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</si>
  <si>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</si>
  <si>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</si>
  <si>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</si>
  <si>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</si>
  <si>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</si>
  <si>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</si>
  <si>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</si>
  <si>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</si>
  <si>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</si>
  <si>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</si>
  <si>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</si>
  <si>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</si>
  <si>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</si>
  <si>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</si>
  <si>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</si>
  <si>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</si>
  <si>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</si>
  <si>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</si>
  <si>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</si>
  <si>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</si>
  <si>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</si>
  <si>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</si>
  <si>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</si>
  <si>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</si>
  <si>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</si>
  <si>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</si>
  <si>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</si>
  <si>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</si>
  <si>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</si>
  <si>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</si>
  <si>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</si>
  <si>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</si>
  <si>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</si>
  <si>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</si>
  <si>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</si>
  <si>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</si>
  <si>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</si>
  <si>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</si>
  <si>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</si>
  <si>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</si>
  <si>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</si>
  <si>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</si>
  <si>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</si>
  <si>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</si>
  <si>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</si>
  <si>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</si>
  <si>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</si>
  <si>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</si>
  <si>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</si>
  <si>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</si>
  <si>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</si>
  <si>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</si>
  <si>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</si>
  <si>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</si>
  <si>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</si>
  <si>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</si>
  <si>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</si>
  <si>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</si>
  <si>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</si>
  <si>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</si>
  <si>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</si>
  <si>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</si>
  <si>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</si>
  <si>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</si>
  <si>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</si>
  <si>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</si>
  <si>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</si>
  <si>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</si>
  <si>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</si>
  <si>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</si>
  <si>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</si>
  <si>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</si>
  <si>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</si>
  <si>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</si>
  <si>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</si>
  <si>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</si>
  <si>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</si>
  <si>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</si>
  <si>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</si>
  <si>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</si>
  <si>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</si>
  <si>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</si>
  <si>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</si>
  <si>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</si>
  <si>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</si>
  <si>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</si>
  <si>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</si>
  <si>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</si>
  <si>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</si>
  <si>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</si>
  <si>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</si>
  <si>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</si>
  <si>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</si>
  <si>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</si>
  <si>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</si>
  <si>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</si>
  <si>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</si>
  <si>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</si>
  <si>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</si>
  <si>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</si>
  <si>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</si>
  <si>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</si>
  <si>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</si>
  <si>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</si>
  <si>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</si>
  <si>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</si>
  <si>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</si>
  <si>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</si>
  <si>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</si>
  <si>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</si>
  <si>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</si>
  <si>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</si>
  <si>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</si>
  <si>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</si>
  <si>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</si>
  <si>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</si>
  <si>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</si>
  <si>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</si>
  <si>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</si>
  <si>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</si>
  <si>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</si>
  <si>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</si>
  <si>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</si>
  <si>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</si>
  <si>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</si>
  <si>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</si>
  <si>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</si>
  <si>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</si>
  <si>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</si>
  <si>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</si>
  <si>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</si>
  <si>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</si>
  <si>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</si>
  <si>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</si>
  <si>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</si>
  <si>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</si>
  <si>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</si>
  <si>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</si>
  <si>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</si>
  <si>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</si>
  <si>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</si>
  <si>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</si>
  <si>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</si>
  <si>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</si>
  <si>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</si>
  <si>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</si>
  <si>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</si>
  <si>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</si>
  <si>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</si>
  <si>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</si>
  <si>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</si>
  <si>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</si>
  <si>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</si>
  <si>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</si>
  <si>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</si>
  <si>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</si>
  <si>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</si>
  <si>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</si>
  <si>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</si>
  <si>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</si>
  <si>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</si>
  <si>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</si>
  <si>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</si>
  <si>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</si>
  <si>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</si>
  <si>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</si>
  <si>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</si>
  <si>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</si>
  <si>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</si>
  <si>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</si>
  <si>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</si>
  <si>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</si>
  <si>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</si>
  <si>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</si>
  <si>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</si>
  <si>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</si>
  <si>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</si>
  <si>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</si>
  <si>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</si>
  <si>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</si>
  <si>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</si>
  <si>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</si>
  <si>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</si>
  <si>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</si>
  <si>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</si>
  <si>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</si>
  <si>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</si>
  <si>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</si>
  <si>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</si>
  <si>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</si>
  <si>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</si>
  <si>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</si>
  <si>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</si>
  <si>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</si>
  <si>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</si>
  <si>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</si>
  <si>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</si>
  <si>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</si>
  <si>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</si>
  <si>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</si>
  <si>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</si>
  <si>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</si>
  <si>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</si>
  <si>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</si>
  <si>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</si>
  <si>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</si>
  <si>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</si>
  <si>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</si>
  <si>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</si>
  <si>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</si>
  <si>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</si>
  <si>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</si>
  <si>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</si>
  <si>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</si>
  <si>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</si>
  <si>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</si>
  <si>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</si>
  <si>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</si>
  <si>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</si>
  <si>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</si>
  <si>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</si>
  <si>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</si>
  <si>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</si>
  <si>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</si>
  <si>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</si>
  <si>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</si>
  <si>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</si>
  <si>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</si>
  <si>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</si>
  <si>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</si>
  <si>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</si>
  <si>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</si>
  <si>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</si>
  <si>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</si>
  <si>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</si>
  <si>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</si>
  <si>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</si>
  <si>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</si>
  <si>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</si>
  <si>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</si>
  <si>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</si>
  <si>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</si>
  <si>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</si>
  <si>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</si>
  <si>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</si>
  <si>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</si>
  <si>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</si>
  <si>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</si>
  <si>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</si>
  <si>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</si>
  <si>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</si>
  <si>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</si>
  <si>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</si>
  <si>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</si>
  <si>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</si>
  <si>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</si>
  <si>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</si>
  <si>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</si>
  <si>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</si>
  <si>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</si>
  <si>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</si>
  <si>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</si>
  <si>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</si>
  <si>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</si>
  <si>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</si>
  <si>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</si>
  <si>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</si>
  <si>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</si>
  <si>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</si>
  <si>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</si>
  <si>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</si>
  <si>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</si>
  <si>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</si>
  <si>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</si>
  <si>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</si>
  <si>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</si>
  <si>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</si>
  <si>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</si>
  <si>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</si>
  <si>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</si>
  <si>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</si>
  <si>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</si>
  <si>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</si>
  <si>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</si>
  <si>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</si>
  <si>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</si>
  <si>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</si>
  <si>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</si>
  <si>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</si>
  <si>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</si>
  <si>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</si>
  <si>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</si>
  <si>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</si>
  <si>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</si>
  <si>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</si>
  <si>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</si>
  <si>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</si>
  <si>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</si>
  <si>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</si>
  <si>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</si>
  <si>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</si>
  <si>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</si>
  <si>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</si>
  <si>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</si>
  <si>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</si>
  <si>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</si>
  <si>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</si>
  <si>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</si>
  <si>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</si>
  <si>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</si>
  <si>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</si>
  <si>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</si>
  <si>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</si>
  <si>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</si>
  <si>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</si>
  <si>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</si>
  <si>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</si>
  <si>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</si>
  <si>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</si>
  <si>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</si>
  <si>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</si>
  <si>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</si>
  <si>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</si>
  <si>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</si>
  <si>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</si>
  <si>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</si>
  <si>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</si>
  <si>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</si>
  <si>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</si>
  <si>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</si>
  <si>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</si>
  <si>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</si>
  <si>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</si>
  <si>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</si>
  <si>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</si>
  <si>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</si>
  <si>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</si>
  <si>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</si>
  <si>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</si>
  <si>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</si>
  <si>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</si>
  <si>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</si>
  <si>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</si>
  <si>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</si>
  <si>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</si>
  <si>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</si>
  <si>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</si>
  <si>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</si>
  <si>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</si>
  <si>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</si>
  <si>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</si>
  <si>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</si>
  <si>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</si>
  <si>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</si>
  <si>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</si>
  <si>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</si>
  <si>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</si>
  <si>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</si>
  <si>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</si>
  <si>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</si>
  <si>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</si>
  <si>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</si>
  <si>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</si>
  <si>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</si>
  <si>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</si>
  <si>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</si>
  <si>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</si>
  <si>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</si>
  <si>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</si>
  <si>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</si>
  <si>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</si>
  <si>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</si>
  <si>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</si>
  <si>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</si>
  <si>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</si>
  <si>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</si>
  <si>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</si>
  <si>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</si>
  <si>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</si>
  <si>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</si>
  <si>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</si>
  <si>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</si>
  <si>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</si>
  <si>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</si>
  <si>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</si>
  <si>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</si>
  <si>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</si>
  <si>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</si>
  <si>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</si>
  <si>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</si>
  <si>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</si>
  <si>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</si>
  <si>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</si>
  <si>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</si>
  <si>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</si>
  <si>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</si>
  <si>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</si>
  <si>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</si>
  <si>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</si>
  <si>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</si>
  <si>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</si>
  <si>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</si>
  <si>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</si>
  <si>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</si>
  <si>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</si>
  <si>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</si>
  <si>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</si>
  <si>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</si>
  <si>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</si>
  <si>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</si>
  <si>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</si>
  <si>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</si>
  <si>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</si>
  <si>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</si>
  <si>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</si>
  <si>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</si>
  <si>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</si>
  <si>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</si>
  <si>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</si>
  <si>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</si>
  <si>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</si>
  <si>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</si>
  <si>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</si>
  <si>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</si>
  <si>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</si>
  <si>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</si>
  <si>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</si>
  <si>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</si>
  <si>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</si>
  <si>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</si>
  <si>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</si>
  <si>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</si>
  <si>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</si>
  <si>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</si>
  <si>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</si>
  <si>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</si>
  <si>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</si>
  <si>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</si>
  <si>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</si>
  <si>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</si>
  <si>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</si>
  <si>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</si>
  <si>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</si>
  <si>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</si>
  <si>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</si>
  <si>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</si>
  <si>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</si>
  <si>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</si>
  <si>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</si>
  <si>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</si>
  <si>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</si>
  <si>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</si>
  <si>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</si>
  <si>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</si>
  <si>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</si>
  <si>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</si>
  <si>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</si>
  <si>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</si>
  <si>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</si>
  <si>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</si>
  <si>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</si>
  <si>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</si>
  <si>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</si>
  <si>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</si>
  <si>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</si>
  <si>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</si>
  <si>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</si>
  <si>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</si>
  <si>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</si>
  <si>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</si>
  <si>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</si>
  <si>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</si>
  <si>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</si>
  <si>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</si>
  <si>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</si>
  <si>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</si>
  <si>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</si>
  <si>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</si>
  <si>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</si>
  <si>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</si>
  <si>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</si>
  <si>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</si>
  <si>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</si>
  <si>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</si>
  <si>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</si>
  <si>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</si>
  <si>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</si>
  <si>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</si>
  <si>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</si>
  <si>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</si>
  <si>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</si>
  <si>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</si>
  <si>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</si>
  <si>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</si>
  <si>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</si>
  <si>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</si>
  <si>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</si>
  <si>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</si>
  <si>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</si>
  <si>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</si>
  <si>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</si>
  <si>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</si>
  <si>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</si>
  <si>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</si>
  <si>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</si>
  <si>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</si>
  <si>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</si>
  <si>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</si>
  <si>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</si>
  <si>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</si>
  <si>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</si>
  <si>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</si>
  <si>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</si>
  <si>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</si>
  <si>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</si>
  <si>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</si>
  <si>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</si>
  <si>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</si>
  <si>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</si>
  <si>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</si>
  <si>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</si>
  <si>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</si>
  <si>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</si>
  <si>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</si>
  <si>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</si>
  <si>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</si>
  <si>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</si>
  <si>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</si>
  <si>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</si>
  <si>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</si>
  <si>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</si>
  <si>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</si>
  <si>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</si>
  <si>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</si>
  <si>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</si>
  <si>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</si>
  <si>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</si>
  <si>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</si>
  <si>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</si>
  <si>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</si>
  <si>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</si>
  <si>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</si>
  <si>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</si>
  <si>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</si>
  <si>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</si>
  <si>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</si>
  <si>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</si>
  <si>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</si>
  <si>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</si>
  <si>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</si>
  <si>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</si>
  <si>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</si>
  <si>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</si>
  <si>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</si>
  <si>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</si>
  <si>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</si>
  <si>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</si>
  <si>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</si>
  <si>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</si>
  <si>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</si>
  <si>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</si>
  <si>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</si>
  <si>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</si>
  <si>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</si>
  <si>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</si>
  <si>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</si>
  <si>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</si>
  <si>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</si>
  <si>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</si>
  <si>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</si>
  <si>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</si>
  <si>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</si>
  <si>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</si>
  <si>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</si>
  <si>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</si>
  <si>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</si>
  <si>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</si>
  <si>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</si>
  <si>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</si>
  <si>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</si>
  <si>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</si>
  <si>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</si>
  <si>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</si>
  <si>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</si>
  <si>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</si>
  <si>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</si>
  <si>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</si>
  <si>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</si>
  <si>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</si>
  <si>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</si>
  <si>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</si>
  <si>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</si>
  <si>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</si>
  <si>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</si>
  <si>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</si>
  <si>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</si>
  <si>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</si>
  <si>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</si>
  <si>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</si>
  <si>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</si>
  <si>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</si>
  <si>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</si>
  <si>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</si>
  <si>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</si>
  <si>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</si>
  <si>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</si>
  <si>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</si>
  <si>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</si>
  <si>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</si>
  <si>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</si>
  <si>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</si>
  <si>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</si>
  <si>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</si>
  <si>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</si>
  <si>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</si>
  <si>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</si>
  <si>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</si>
  <si>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</si>
  <si>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</si>
  <si>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</si>
  <si>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</si>
  <si>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</si>
  <si>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</si>
  <si>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</si>
  <si>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</si>
  <si>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</si>
  <si>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</si>
  <si>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</si>
  <si>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</si>
  <si>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</si>
  <si>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</si>
  <si>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</si>
  <si>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</si>
  <si>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</si>
  <si>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</si>
  <si>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</si>
  <si>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</si>
  <si>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</si>
  <si>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</si>
  <si>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</si>
  <si>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</si>
  <si>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</si>
  <si>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</si>
  <si>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</si>
  <si>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</si>
  <si>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</si>
  <si>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</si>
  <si>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</si>
  <si>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</si>
  <si>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</si>
  <si>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</si>
  <si>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</si>
  <si>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</si>
  <si>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</si>
  <si>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</si>
  <si>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</si>
  <si>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</si>
  <si>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</si>
  <si>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</si>
  <si>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</si>
  <si>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</si>
  <si>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</si>
  <si>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</si>
  <si>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</si>
  <si>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</si>
  <si>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</si>
  <si>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</si>
  <si>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</si>
  <si>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</si>
  <si>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</si>
  <si>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</si>
  <si>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</si>
  <si>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</si>
  <si>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</si>
  <si>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</si>
  <si>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</si>
  <si>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</si>
  <si>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</si>
  <si>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</si>
  <si>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</si>
  <si>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</si>
  <si>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</si>
  <si>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</si>
  <si>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</si>
  <si>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</si>
  <si>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</si>
  <si>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</si>
  <si>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</si>
  <si>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</si>
  <si>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</si>
  <si>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</si>
  <si>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</si>
  <si>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</si>
  <si>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</si>
  <si>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</si>
  <si>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</si>
  <si>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</si>
  <si>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</si>
  <si>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</si>
  <si>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</si>
  <si>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</si>
  <si>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</si>
  <si>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</si>
  <si>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</si>
  <si>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</si>
  <si>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</si>
  <si>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</si>
  <si>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</si>
  <si>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</si>
  <si>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</si>
  <si>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</si>
  <si>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</si>
  <si>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</si>
  <si>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</si>
  <si>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</si>
  <si>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</si>
  <si>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</si>
  <si>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</si>
  <si>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</si>
  <si>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</si>
  <si>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</si>
  <si>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</si>
  <si>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</si>
  <si>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</si>
  <si>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</si>
  <si>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</si>
  <si>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</si>
  <si>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</si>
  <si>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</si>
  <si>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</si>
  <si>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</si>
  <si>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</si>
  <si>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</si>
  <si>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</si>
  <si>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</si>
  <si>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</si>
  <si>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</si>
  <si>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</si>
  <si>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</si>
  <si>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</si>
  <si>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</si>
  <si>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</si>
  <si>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</si>
  <si>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</si>
  <si>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</si>
  <si>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</si>
  <si>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</si>
  <si>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</si>
  <si>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</si>
  <si>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</si>
  <si>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</si>
  <si>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</si>
  <si>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</si>
  <si>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</si>
  <si>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</si>
  <si>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</si>
  <si>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</si>
  <si>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</si>
  <si>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</si>
  <si>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</si>
  <si>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</si>
  <si>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</si>
  <si>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</si>
  <si>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</si>
  <si>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</si>
  <si>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</si>
  <si>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</si>
  <si>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</si>
  <si>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</si>
  <si>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</si>
  <si>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</si>
  <si>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</si>
  <si>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</si>
  <si>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</si>
  <si>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</si>
  <si>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</si>
  <si>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</si>
  <si>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</si>
  <si>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</si>
  <si>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</si>
  <si>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</si>
  <si>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</si>
  <si>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</si>
  <si>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</si>
  <si>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</si>
  <si>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</si>
  <si>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</si>
  <si>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</si>
  <si>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</si>
  <si>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</si>
  <si>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</si>
  <si>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</si>
  <si>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</si>
  <si>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</si>
  <si>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</si>
  <si>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</si>
  <si>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</si>
  <si>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</si>
  <si>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</si>
  <si>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</si>
  <si>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</si>
  <si>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</si>
  <si>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</si>
  <si>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</si>
  <si>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</si>
  <si>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</si>
  <si>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</si>
  <si>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</si>
  <si>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</si>
  <si>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</si>
  <si>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</si>
  <si>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</si>
  <si>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</si>
  <si>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</si>
  <si>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</si>
  <si>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</si>
  <si>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</si>
  <si>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</si>
  <si>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</si>
  <si>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</si>
  <si>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</si>
  <si>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</si>
  <si>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</si>
  <si>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</si>
  <si>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</si>
  <si>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</si>
  <si>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</si>
  <si>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</si>
  <si>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</si>
  <si>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</si>
  <si>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</si>
  <si>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</si>
  <si>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</si>
  <si>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</si>
  <si>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</si>
  <si>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</si>
  <si>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</si>
  <si>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</si>
  <si>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</si>
  <si>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</si>
  <si>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</si>
  <si>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</si>
  <si>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</si>
  <si>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</si>
  <si>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</si>
  <si>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</si>
  <si>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</si>
  <si>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</si>
  <si>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</si>
  <si>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</si>
  <si>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</si>
  <si>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</si>
  <si>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</si>
  <si>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</si>
  <si>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</si>
  <si>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</si>
  <si>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</si>
  <si>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</si>
  <si>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</si>
  <si>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</si>
  <si>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</si>
  <si>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</si>
  <si>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</si>
  <si>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</si>
  <si>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</si>
  <si>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</si>
  <si>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</si>
  <si>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</si>
  <si>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</si>
  <si>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</si>
  <si>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</si>
  <si>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</si>
  <si>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</si>
  <si>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</si>
  <si>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</si>
  <si>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</si>
  <si>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</si>
  <si>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</si>
  <si>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</si>
  <si>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</si>
  <si>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</si>
  <si>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</si>
  <si>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</si>
  <si>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</si>
  <si>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</si>
  <si>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</si>
  <si>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</si>
  <si>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</si>
  <si>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</si>
  <si>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</si>
  <si>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</si>
  <si>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</si>
  <si>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</si>
  <si>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</si>
  <si>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</si>
  <si>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</si>
  <si>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</si>
  <si>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</si>
  <si>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</si>
  <si>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</si>
  <si>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</si>
  <si>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</si>
  <si>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</si>
  <si>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</si>
  <si>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</si>
  <si>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</si>
  <si>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</si>
  <si>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</si>
  <si>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</si>
  <si>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</si>
  <si>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</si>
  <si>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</si>
  <si>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</si>
  <si>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</si>
  <si>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</si>
  <si>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</si>
  <si>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</si>
  <si>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</si>
  <si>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</si>
  <si>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</si>
  <si>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</si>
  <si>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</si>
  <si>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</si>
  <si>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</si>
  <si>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</si>
  <si>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</si>
  <si>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</si>
  <si>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</si>
  <si>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</si>
  <si>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</si>
  <si>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</si>
  <si>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</si>
  <si>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</si>
  <si>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</si>
  <si>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</si>
  <si>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</si>
  <si>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</si>
  <si>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</si>
  <si>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</si>
  <si>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</si>
  <si>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</si>
  <si>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</si>
  <si>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</si>
  <si>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</si>
  <si>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</si>
  <si>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</si>
  <si>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</si>
  <si>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</si>
  <si>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</si>
  <si>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</si>
  <si>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</si>
  <si>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</si>
  <si>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</si>
  <si>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</si>
  <si>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</si>
  <si>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</si>
  <si>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</si>
  <si>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</si>
  <si>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</si>
  <si>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</si>
  <si>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</si>
  <si>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</si>
  <si>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</si>
  <si>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</si>
  <si>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</si>
  <si>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</si>
  <si>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</si>
  <si>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</si>
  <si>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</si>
  <si>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</si>
  <si>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</si>
  <si>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</si>
  <si>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</si>
  <si>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</si>
  <si>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</si>
  <si>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</si>
  <si>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</si>
  <si>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</si>
  <si>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</si>
  <si>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</si>
  <si>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</si>
  <si>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</si>
  <si>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</si>
  <si>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</si>
  <si>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</si>
  <si>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</si>
  <si>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</si>
  <si>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</si>
  <si>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</si>
  <si>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</si>
  <si>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</si>
  <si>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</si>
  <si>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</si>
  <si>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</si>
  <si>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</si>
  <si>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</si>
  <si>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</si>
  <si>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</si>
  <si>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</si>
  <si>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</si>
  <si>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</si>
  <si>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</si>
  <si>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</si>
  <si>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</si>
  <si>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</si>
  <si>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</si>
  <si>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</si>
  <si>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</si>
  <si>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</si>
  <si>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</si>
  <si>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</si>
  <si>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</si>
  <si>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</si>
  <si>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</si>
  <si>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</si>
  <si>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</si>
  <si>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</si>
  <si>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</si>
  <si>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</si>
  <si>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</si>
  <si>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</si>
  <si>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</si>
  <si>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</si>
  <si>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</si>
  <si>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</si>
  <si>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</si>
  <si>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</si>
  <si>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</si>
  <si>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</si>
  <si>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</si>
  <si>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</si>
  <si>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</si>
  <si>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</si>
  <si>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</si>
  <si>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</si>
  <si>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</si>
  <si>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</si>
  <si>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</si>
  <si>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</si>
  <si>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</si>
  <si>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</si>
  <si>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</si>
  <si>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</si>
  <si>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</si>
  <si>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</si>
  <si>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</si>
  <si>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</si>
  <si>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</si>
  <si>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</si>
  <si>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</si>
  <si>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</si>
  <si>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</si>
  <si>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</si>
  <si>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</si>
  <si>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</si>
  <si>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</si>
  <si>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</si>
  <si>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</si>
  <si>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</si>
  <si>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</si>
  <si>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</si>
  <si>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</si>
  <si>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</si>
  <si>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</si>
  <si>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</si>
  <si>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</si>
  <si>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</si>
  <si>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</si>
  <si>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</si>
  <si>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</si>
  <si>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</si>
  <si>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</si>
  <si>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</si>
  <si>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</si>
  <si>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</si>
  <si>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</si>
  <si>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</si>
  <si>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</si>
  <si>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</si>
  <si>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</si>
  <si>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</si>
  <si>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</si>
  <si>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</si>
  <si>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</si>
  <si>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</si>
  <si>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</si>
  <si>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</si>
  <si>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</si>
  <si>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</si>
  <si>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</si>
  <si>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</si>
  <si>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</si>
  <si>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</si>
  <si>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</si>
  <si>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</si>
  <si>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</si>
  <si>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</si>
  <si>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</si>
  <si>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</si>
  <si>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</si>
  <si>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</si>
  <si>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</si>
  <si>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</si>
  <si>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</si>
  <si>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</si>
  <si>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</si>
  <si>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</si>
  <si>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</si>
  <si>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</si>
  <si>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</si>
  <si>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</si>
  <si>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</si>
  <si>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</si>
  <si>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</si>
  <si>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</si>
  <si>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</si>
  <si>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</si>
  <si>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</si>
  <si>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</si>
  <si>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</si>
  <si>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</si>
  <si>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</si>
  <si>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</si>
  <si>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</si>
  <si>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</si>
  <si>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</si>
  <si>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</si>
  <si>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</si>
  <si>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</si>
  <si>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</si>
  <si>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</si>
  <si>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</si>
  <si>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</si>
  <si>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</si>
  <si>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</si>
  <si>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</si>
  <si>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</si>
  <si>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</si>
  <si>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</si>
  <si>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</si>
  <si>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</si>
  <si>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</si>
  <si>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</si>
  <si>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</si>
  <si>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</si>
  <si>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</si>
  <si>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</si>
  <si>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</si>
  <si>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</si>
  <si>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</si>
  <si>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</si>
  <si>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</si>
  <si>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</si>
  <si>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</si>
  <si>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</si>
  <si>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</si>
  <si>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</si>
  <si>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</si>
  <si>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</si>
  <si>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</si>
  <si>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</si>
  <si>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</si>
  <si>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</si>
  <si>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</si>
  <si>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</si>
  <si>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</si>
  <si>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</si>
  <si>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</si>
  <si>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</si>
  <si>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</si>
  <si>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</si>
  <si>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</si>
  <si>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</si>
  <si>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</si>
  <si>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</si>
  <si>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</si>
  <si>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</si>
  <si>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</si>
  <si>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</si>
  <si>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</si>
  <si>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</si>
  <si>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</si>
  <si>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</si>
  <si>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</si>
  <si>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</si>
  <si>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</si>
  <si>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</si>
  <si>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</si>
  <si>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</si>
  <si>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</si>
  <si>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</si>
  <si>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</si>
  <si>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</si>
  <si>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</si>
  <si>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</si>
  <si>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</si>
  <si>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</si>
  <si>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</si>
  <si>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</si>
  <si>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</si>
  <si>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</si>
  <si>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</si>
  <si>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</si>
  <si>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</si>
  <si>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</si>
  <si>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</si>
  <si>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</si>
  <si>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</si>
  <si>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</si>
  <si>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</si>
  <si>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</si>
  <si>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</si>
  <si>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</si>
  <si>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</si>
  <si>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</si>
  <si>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</si>
  <si>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</si>
  <si>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</si>
  <si>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</si>
  <si>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</si>
  <si>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</si>
  <si>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</si>
  <si>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</si>
  <si>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</si>
  <si>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</si>
  <si>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</si>
  <si>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</si>
  <si>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</si>
  <si>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</si>
  <si>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</si>
  <si>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</si>
  <si>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</si>
  <si>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</si>
  <si>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</si>
  <si>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</si>
  <si>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</si>
  <si>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</si>
  <si>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</si>
  <si>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</si>
  <si>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</si>
  <si>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</si>
  <si>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</si>
  <si>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</si>
  <si>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</si>
  <si>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</si>
  <si>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</si>
  <si>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</si>
  <si>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</si>
  <si>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</si>
  <si>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</si>
  <si>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</si>
  <si>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</si>
  <si>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</si>
  <si>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</si>
  <si>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</si>
  <si>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</si>
  <si>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</si>
  <si>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</si>
  <si>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</si>
  <si>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</si>
  <si>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</si>
  <si>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</si>
  <si>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</si>
  <si>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</si>
  <si>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</si>
  <si>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</si>
  <si>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</si>
  <si>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</si>
  <si>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</si>
  <si>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</si>
  <si>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</si>
  <si>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</si>
  <si>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</si>
  <si>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</si>
  <si>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</si>
  <si>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</si>
  <si>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</si>
  <si>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</si>
  <si>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</si>
  <si>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</si>
  <si>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</si>
  <si>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</si>
  <si>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</si>
  <si>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</si>
  <si>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</si>
  <si>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</si>
  <si>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</si>
  <si>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</si>
  <si>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</si>
  <si>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</si>
  <si>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</si>
  <si>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</si>
  <si>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</si>
  <si>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</si>
  <si>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</si>
  <si>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</si>
  <si>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</si>
  <si>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</si>
  <si>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</si>
  <si>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</si>
  <si>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</si>
  <si>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</si>
  <si>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</si>
  <si>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</si>
  <si>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</si>
  <si>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</si>
  <si>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</si>
  <si>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</si>
  <si>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</si>
  <si>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</si>
  <si>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</si>
  <si>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</si>
  <si>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</si>
  <si>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</si>
  <si>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</si>
  <si>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</si>
  <si>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</si>
  <si>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</si>
  <si>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</si>
  <si>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</si>
  <si>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</si>
  <si>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</si>
  <si>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</si>
  <si>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</si>
  <si>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</si>
  <si>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</si>
  <si>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</si>
  <si>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</si>
  <si>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</si>
  <si>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</si>
  <si>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</si>
  <si>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</si>
  <si>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</si>
  <si>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</si>
  <si>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</si>
  <si>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</si>
  <si>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</si>
  <si>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</si>
  <si>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</si>
  <si>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</si>
  <si>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</si>
  <si>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</si>
  <si>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</si>
  <si>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</si>
  <si>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</si>
  <si>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</si>
  <si>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</si>
  <si>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</si>
  <si>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</si>
  <si>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</si>
  <si>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</si>
  <si>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</si>
  <si>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</si>
  <si>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</si>
  <si>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</si>
  <si>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</si>
  <si>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</si>
  <si>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</si>
  <si>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</si>
  <si>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</si>
  <si>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</si>
  <si>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</si>
  <si>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</si>
  <si>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</si>
  <si>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</si>
  <si>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</si>
  <si>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</si>
  <si>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</si>
  <si>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</si>
  <si>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</si>
  <si>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</si>
  <si>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</si>
  <si>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</si>
  <si>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</si>
  <si>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</si>
  <si>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</si>
  <si>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</si>
  <si>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</si>
  <si>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</si>
  <si>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</si>
  <si>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</si>
  <si>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</si>
  <si>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</si>
  <si>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</si>
  <si>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</si>
  <si>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</si>
  <si>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</si>
  <si>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</si>
  <si>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</si>
  <si>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</si>
  <si>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</si>
  <si>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</si>
  <si>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</si>
  <si>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</si>
  <si>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</si>
  <si>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</si>
  <si>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</si>
  <si>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</si>
  <si>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</si>
  <si>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</si>
  <si>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</si>
  <si>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</si>
  <si>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</si>
  <si>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</si>
  <si>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</si>
  <si>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</si>
  <si>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</si>
  <si>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</si>
  <si>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</si>
  <si>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</si>
  <si>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</si>
  <si>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</si>
  <si>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</si>
  <si>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</si>
  <si>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</si>
  <si>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</si>
  <si>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</si>
  <si>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</si>
  <si>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</si>
  <si>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</si>
  <si>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</si>
  <si>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</si>
  <si>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</si>
  <si>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</si>
  <si>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</si>
  <si>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</si>
  <si>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</si>
  <si>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</si>
  <si>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</si>
  <si>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</si>
  <si>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</si>
  <si>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</si>
  <si>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</si>
  <si>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</si>
  <si>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</si>
  <si>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</si>
  <si>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</si>
  <si>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</si>
  <si>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</si>
  <si>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</si>
  <si>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</si>
  <si>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</si>
  <si>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</si>
  <si>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</si>
  <si>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</si>
  <si>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</si>
  <si>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</si>
  <si>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</si>
  <si>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</si>
  <si>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</si>
  <si>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</si>
  <si>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</si>
  <si>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</si>
  <si>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</si>
  <si>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</si>
  <si>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</si>
  <si>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</si>
  <si>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</si>
  <si>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</si>
  <si>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</si>
  <si>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</si>
  <si>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</si>
  <si>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</si>
  <si>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</si>
  <si>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</si>
  <si>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</si>
  <si>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</si>
  <si>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</si>
  <si>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</si>
  <si>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</si>
  <si>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</si>
  <si>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</si>
  <si>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</si>
  <si>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</si>
  <si>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</si>
  <si>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</si>
  <si>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</si>
  <si>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</si>
  <si>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</si>
  <si>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</si>
  <si>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</si>
  <si>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</si>
  <si>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</si>
  <si>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</si>
  <si>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</si>
  <si>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</si>
  <si>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</si>
  <si>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</si>
  <si>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</si>
  <si>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</si>
  <si>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</si>
  <si>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</si>
  <si>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</si>
  <si>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</si>
  <si>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</si>
  <si>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</si>
  <si>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</si>
  <si>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</si>
  <si>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</si>
  <si>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</si>
  <si>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</si>
  <si>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</si>
  <si>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</si>
  <si>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</si>
  <si>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</si>
  <si>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</si>
  <si>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</si>
  <si>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</si>
  <si>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</si>
  <si>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</si>
  <si>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</si>
  <si>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</si>
  <si>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</si>
  <si>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</si>
  <si>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</si>
  <si>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</si>
  <si>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</si>
  <si>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</si>
  <si>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</si>
  <si>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</si>
  <si>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</si>
  <si>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</si>
  <si>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</si>
  <si>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</si>
  <si>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</si>
  <si>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</si>
  <si>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</si>
  <si>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</si>
  <si>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</si>
  <si>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</si>
  <si>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</si>
  <si>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</si>
  <si>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</si>
  <si>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</si>
  <si>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</si>
  <si>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</si>
  <si>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</si>
  <si>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</si>
  <si>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</si>
  <si>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</si>
  <si>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</si>
  <si>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</si>
  <si>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</si>
  <si>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</si>
  <si>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</si>
  <si>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</si>
  <si>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</si>
  <si>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</si>
  <si>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</si>
  <si>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</si>
  <si>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</si>
  <si>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</si>
  <si>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</si>
  <si>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</si>
  <si>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</si>
  <si>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</si>
  <si>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</si>
  <si>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</si>
  <si>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</si>
  <si>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</si>
  <si>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</si>
  <si>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</si>
  <si>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</si>
  <si>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</si>
  <si>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</si>
  <si>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</si>
  <si>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</si>
  <si>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</si>
  <si>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</si>
  <si>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</si>
  <si>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</si>
  <si>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</si>
  <si>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</si>
  <si>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</si>
  <si>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</si>
  <si>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</si>
  <si>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</si>
  <si>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</si>
  <si>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</si>
  <si>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</si>
  <si>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</si>
  <si>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</si>
  <si>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</si>
  <si>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</si>
  <si>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</si>
  <si>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</si>
  <si>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</si>
  <si>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</si>
  <si>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</si>
  <si>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</si>
  <si>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</si>
  <si>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</si>
  <si>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</si>
  <si>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</si>
  <si>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</si>
  <si>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</si>
  <si>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</si>
  <si>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</si>
  <si>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</si>
  <si>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</si>
  <si>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</si>
  <si>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</si>
  <si>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</si>
  <si>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</si>
  <si>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</si>
  <si>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</si>
  <si>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</si>
  <si>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</si>
  <si>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</si>
  <si>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</si>
  <si>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</si>
  <si>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</si>
  <si>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</si>
  <si>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</si>
  <si>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</si>
  <si>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</si>
  <si>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</si>
  <si>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</si>
  <si>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</si>
  <si>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</si>
  <si>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</si>
  <si>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</si>
  <si>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</si>
  <si>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</si>
  <si>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</si>
  <si>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</si>
  <si>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</si>
  <si>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</si>
  <si>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</si>
  <si>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</si>
  <si>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</si>
  <si>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</si>
  <si>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</si>
  <si>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</si>
  <si>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</si>
  <si>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</si>
  <si>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</si>
  <si>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</si>
  <si>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</si>
  <si>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</si>
  <si>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</si>
  <si>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</si>
  <si>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</si>
  <si>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</si>
  <si>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</si>
  <si>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</si>
  <si>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</si>
  <si>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</si>
  <si>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</si>
  <si>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</si>
  <si>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</si>
  <si>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</si>
  <si>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</si>
  <si>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</si>
  <si>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</si>
  <si>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</si>
  <si>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</si>
  <si>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</si>
  <si>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</si>
  <si>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</si>
  <si>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</si>
  <si>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</si>
  <si>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</si>
  <si>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</si>
  <si>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</si>
  <si>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</si>
  <si>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</si>
  <si>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</si>
  <si>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</si>
  <si>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</si>
  <si>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</si>
  <si>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</si>
  <si>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</si>
  <si>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</si>
  <si>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</si>
  <si>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</si>
  <si>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</si>
  <si>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</si>
  <si>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</si>
  <si>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</si>
  <si>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</si>
  <si>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</si>
  <si>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</si>
  <si>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</si>
  <si>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</si>
  <si>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</si>
  <si>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</si>
  <si>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</si>
  <si>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</si>
  <si>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</si>
  <si>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</si>
  <si>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</si>
  <si>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</si>
  <si>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</si>
  <si>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</si>
  <si>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</si>
  <si>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</si>
  <si>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</si>
  <si>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</si>
  <si>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</si>
  <si>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</si>
  <si>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</si>
  <si>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</si>
  <si>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</si>
  <si>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</si>
  <si>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</si>
  <si>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</si>
  <si>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</si>
  <si>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</si>
  <si>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</si>
  <si>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</si>
  <si>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</si>
  <si>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</si>
  <si>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</si>
  <si>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</si>
  <si>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</si>
  <si>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</si>
  <si>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</si>
  <si>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</si>
  <si>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</si>
  <si>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</si>
  <si>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</si>
  <si>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</si>
  <si>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</si>
  <si>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</si>
  <si>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</si>
  <si>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</si>
  <si>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</si>
  <si>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</si>
  <si>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</si>
  <si>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</si>
  <si>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</si>
  <si>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</si>
  <si>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</si>
  <si>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</si>
  <si>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</si>
  <si>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</si>
  <si>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</si>
  <si>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</si>
  <si>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</si>
  <si>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</si>
  <si>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</si>
  <si>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</si>
  <si>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</si>
  <si>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</si>
  <si>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</si>
  <si>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</si>
  <si>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</si>
  <si>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</si>
  <si>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</si>
  <si>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</si>
  <si>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</si>
  <si>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</si>
  <si>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</si>
  <si>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</si>
  <si>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</si>
  <si>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</si>
  <si>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</si>
  <si>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</si>
  <si>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</si>
  <si>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</si>
  <si>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</si>
  <si>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</si>
  <si>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</si>
  <si>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</si>
  <si>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</si>
  <si>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</si>
  <si>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</si>
  <si>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</si>
  <si>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</si>
  <si>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</si>
  <si>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</si>
  <si>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</si>
  <si>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</si>
  <si>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</si>
  <si>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</si>
  <si>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</si>
  <si>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</si>
  <si>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</si>
  <si>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</si>
  <si>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</si>
  <si>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</si>
  <si>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</si>
  <si>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</si>
  <si>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</si>
  <si>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</si>
  <si>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</si>
  <si>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</si>
  <si>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</si>
  <si>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</si>
  <si>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</si>
  <si>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</si>
  <si>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</si>
  <si>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</si>
  <si>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</si>
  <si>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</si>
  <si>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</si>
  <si>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</si>
  <si>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</si>
  <si>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</si>
  <si>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</si>
  <si>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</si>
  <si>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</si>
  <si>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</si>
  <si>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</si>
  <si>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</si>
  <si>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</si>
  <si>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</si>
  <si>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</si>
  <si>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</si>
  <si>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</si>
  <si>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</si>
  <si>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</si>
  <si>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</si>
  <si>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</si>
  <si>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</si>
  <si>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</si>
  <si>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</si>
  <si>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</si>
  <si>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</si>
  <si>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</si>
  <si>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</si>
  <si>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</si>
  <si>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</si>
  <si>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</si>
  <si>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</si>
  <si>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</si>
  <si>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</si>
  <si>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</si>
  <si>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</si>
  <si>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</si>
  <si>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</si>
  <si>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</si>
  <si>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</si>
  <si>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</si>
  <si>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</si>
  <si>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</si>
  <si>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</si>
  <si>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</si>
  <si>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</si>
  <si>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</si>
  <si>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</si>
  <si>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</si>
  <si>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</si>
  <si>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</si>
  <si>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</si>
  <si>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</si>
  <si>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</si>
  <si>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</si>
  <si>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</si>
  <si>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</si>
  <si>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</si>
  <si>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</si>
  <si>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</si>
  <si>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</si>
  <si>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</si>
  <si>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</si>
  <si>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</si>
  <si>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</si>
  <si>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</si>
  <si>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</si>
  <si>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</si>
  <si>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</si>
  <si>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</si>
  <si>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</si>
  <si>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</si>
  <si>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</si>
  <si>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</si>
  <si>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</si>
  <si>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</si>
  <si>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</si>
  <si>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</si>
  <si>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</si>
  <si>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</si>
  <si>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</si>
  <si>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</si>
  <si>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</si>
  <si>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</si>
  <si>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</si>
  <si>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</si>
  <si>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</si>
  <si>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</si>
  <si>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</si>
  <si>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</si>
  <si>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</si>
  <si>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</si>
  <si>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</si>
  <si>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</si>
  <si>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</si>
  <si>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</si>
  <si>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</si>
  <si>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</si>
  <si>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</si>
  <si>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</si>
  <si>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</si>
  <si>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</si>
  <si>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</si>
  <si>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</si>
  <si>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</si>
  <si>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</si>
  <si>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</si>
  <si>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</si>
  <si>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</si>
  <si>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</si>
  <si>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</si>
  <si>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</si>
  <si>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</si>
  <si>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</si>
  <si>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</si>
  <si>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</si>
  <si>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</si>
  <si>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</si>
  <si>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</si>
  <si>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</si>
  <si>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</si>
  <si>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</si>
  <si>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</si>
  <si>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</si>
  <si>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</si>
  <si>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</si>
  <si>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</si>
  <si>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</si>
  <si>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</si>
  <si>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</si>
  <si>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</si>
  <si>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</si>
  <si>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</si>
  <si>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</si>
  <si>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</si>
  <si>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</si>
  <si>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</si>
  <si>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</si>
  <si>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</si>
  <si>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</si>
  <si>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</si>
  <si>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</si>
  <si>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</si>
  <si>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</si>
  <si>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</si>
  <si>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</si>
  <si>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</si>
  <si>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</si>
  <si>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</si>
  <si>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</si>
  <si>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</si>
  <si>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</si>
  <si>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</si>
  <si>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</si>
  <si>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</si>
  <si>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</si>
  <si>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</si>
  <si>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</si>
  <si>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</si>
  <si>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</si>
  <si>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</si>
  <si>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</si>
  <si>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</si>
  <si>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</si>
  <si>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</si>
  <si>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</si>
  <si>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</si>
  <si>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</si>
  <si>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</si>
  <si>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</si>
  <si>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</si>
  <si>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</si>
  <si>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</si>
  <si>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</si>
  <si>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</si>
  <si>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</si>
  <si>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</si>
  <si>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</si>
  <si>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</si>
  <si>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</si>
  <si>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</si>
  <si>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</si>
  <si>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</si>
  <si>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</si>
  <si>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</si>
  <si>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</si>
  <si>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</si>
  <si>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</si>
  <si>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</si>
  <si>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</si>
  <si>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</si>
  <si>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</si>
  <si>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</si>
  <si>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</si>
  <si>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</si>
  <si>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</si>
  <si>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</si>
  <si>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</si>
  <si>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</si>
  <si>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</si>
  <si>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</si>
  <si>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</si>
  <si>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</si>
  <si>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</si>
  <si>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</si>
  <si>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</si>
  <si>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</si>
  <si>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</si>
  <si>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</si>
  <si>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</si>
  <si>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</si>
  <si>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</si>
  <si>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</si>
  <si>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</si>
  <si>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</si>
  <si>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</si>
  <si>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</si>
  <si>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</si>
  <si>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</si>
  <si>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</si>
  <si>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</si>
  <si>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</si>
  <si>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</si>
  <si>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</si>
  <si>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</si>
  <si>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</si>
  <si>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</si>
  <si>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</si>
  <si>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</si>
  <si>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</si>
  <si>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</si>
  <si>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</si>
  <si>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</si>
  <si>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</si>
  <si>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</si>
  <si>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</si>
  <si>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</si>
  <si>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</si>
  <si>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</si>
  <si>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</si>
  <si>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</si>
  <si>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</si>
  <si>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</si>
  <si>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</si>
  <si>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</si>
  <si>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</si>
  <si>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</si>
  <si>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</si>
  <si>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</si>
  <si>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</si>
  <si>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</si>
  <si>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</si>
  <si>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</si>
  <si>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</si>
  <si>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</si>
  <si>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</si>
  <si>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</si>
  <si>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</si>
  <si>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</si>
  <si>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</si>
  <si>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</si>
  <si>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</si>
  <si>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</si>
  <si>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</si>
  <si>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</si>
  <si>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</si>
  <si>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</si>
  <si>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</si>
  <si>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</si>
  <si>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</si>
  <si>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</si>
  <si>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</si>
  <si>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</si>
  <si>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</si>
  <si>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</si>
  <si>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</si>
  <si>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</si>
  <si>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</si>
  <si>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</si>
  <si>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</si>
  <si>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</si>
  <si>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</si>
  <si>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</si>
  <si>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</si>
  <si>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</si>
  <si>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</si>
  <si>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</si>
  <si>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</si>
  <si>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</si>
  <si>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</si>
  <si>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</si>
  <si>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</si>
  <si>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</si>
  <si>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</si>
  <si>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</si>
  <si>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</si>
  <si>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</si>
  <si>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</si>
  <si>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</si>
  <si>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</si>
  <si>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</si>
  <si>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</si>
  <si>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</si>
  <si>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</si>
  <si>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</si>
  <si>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</si>
  <si>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</si>
  <si>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</si>
  <si>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</si>
  <si>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</si>
  <si>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</si>
  <si>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</si>
  <si>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</si>
  <si>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</si>
  <si>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</si>
  <si>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</si>
  <si>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</si>
  <si>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</si>
  <si>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</si>
  <si>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</si>
  <si>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</si>
  <si>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</si>
  <si>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</si>
  <si>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</si>
  <si>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</si>
  <si>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</si>
  <si>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</si>
  <si>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</si>
  <si>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</si>
  <si>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</si>
  <si>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</si>
  <si>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</si>
  <si>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</si>
  <si>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</si>
  <si>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</si>
  <si>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</si>
  <si>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</si>
  <si>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</si>
  <si>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</si>
  <si>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</si>
  <si>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</si>
  <si>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</si>
  <si>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</si>
  <si>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</si>
  <si>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</si>
  <si>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</si>
  <si>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</si>
  <si>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</si>
  <si>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</si>
  <si>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</si>
  <si>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</si>
  <si>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</si>
  <si>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</si>
  <si>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</si>
  <si>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</si>
  <si>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</si>
  <si>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</si>
  <si>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</si>
  <si>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</si>
  <si>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</si>
  <si>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</si>
  <si>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</si>
  <si>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</si>
  <si>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</si>
  <si>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</si>
  <si>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</si>
  <si>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</si>
  <si>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</si>
  <si>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</si>
  <si>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</si>
  <si>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</si>
  <si>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</si>
  <si>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</si>
  <si>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</si>
  <si>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</si>
  <si>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</si>
  <si>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</si>
  <si>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</si>
  <si>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</si>
  <si>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</si>
  <si>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</si>
  <si>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</si>
  <si>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</si>
  <si>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</si>
  <si>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</si>
  <si>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</si>
  <si>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</si>
  <si>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</si>
  <si>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</si>
  <si>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</si>
  <si>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</si>
  <si>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</si>
  <si>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</si>
  <si>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</si>
  <si>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</si>
  <si>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</si>
  <si>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</si>
  <si>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</si>
  <si>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</si>
  <si>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</si>
  <si>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</si>
  <si>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</si>
  <si>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</si>
  <si>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</si>
  <si>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</si>
  <si>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</si>
  <si>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</si>
  <si>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</si>
  <si>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</si>
  <si>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</si>
  <si>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</si>
  <si>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</si>
  <si>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</si>
  <si>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</si>
  <si>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</si>
  <si>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</si>
  <si>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</si>
  <si>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</si>
  <si>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</si>
  <si>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</si>
  <si>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</si>
  <si>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</si>
  <si>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</si>
  <si>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</si>
  <si>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</si>
  <si>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</si>
  <si>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</si>
  <si>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</si>
  <si>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</si>
  <si>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</si>
  <si>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</si>
  <si>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</si>
  <si>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</si>
  <si>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</si>
  <si>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</si>
  <si>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</si>
  <si>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</si>
  <si>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</si>
  <si>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</si>
  <si>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</si>
  <si>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</si>
  <si>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</si>
  <si>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</si>
  <si>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</si>
  <si>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</si>
  <si>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</si>
  <si>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</si>
  <si>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</si>
  <si>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</si>
  <si>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</si>
  <si>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</si>
  <si>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</si>
  <si>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</si>
  <si>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</si>
  <si>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</si>
  <si>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</si>
  <si>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</si>
  <si>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</si>
  <si>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</si>
  <si>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</si>
  <si>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</si>
  <si>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</si>
  <si>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</si>
  <si>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</si>
  <si>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</si>
  <si>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</si>
  <si>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</si>
  <si>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</si>
  <si>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</si>
  <si>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</si>
  <si>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</si>
  <si>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</si>
  <si>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</si>
  <si>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</si>
  <si>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</si>
  <si>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</si>
  <si>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</si>
  <si>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</si>
  <si>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</si>
  <si>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</si>
  <si>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</si>
  <si>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</si>
  <si>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</si>
  <si>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</si>
  <si>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</si>
  <si>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</si>
  <si>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</si>
  <si>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</si>
  <si>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</si>
  <si>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</si>
  <si>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</si>
  <si>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</si>
  <si>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</si>
  <si>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</si>
  <si>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</si>
  <si>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</si>
  <si>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</si>
  <si>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</si>
  <si>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</si>
  <si>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</si>
  <si>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</si>
  <si>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</si>
  <si>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</si>
  <si>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</si>
  <si>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</si>
  <si>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</si>
  <si>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</si>
  <si>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</si>
  <si>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</si>
  <si>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</si>
  <si>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</si>
  <si>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</si>
  <si>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</si>
  <si>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</si>
  <si>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</si>
  <si>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</si>
  <si>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</si>
  <si>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</si>
  <si>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</si>
  <si>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</si>
  <si>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</si>
  <si>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</si>
  <si>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</si>
  <si>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</si>
  <si>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</si>
  <si>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</si>
  <si>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</si>
  <si>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</si>
  <si>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</si>
  <si>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</si>
  <si>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</si>
  <si>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</si>
  <si>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</si>
  <si>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</si>
  <si>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</si>
  <si>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</si>
  <si>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</si>
  <si>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</si>
  <si>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</si>
  <si>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</si>
  <si>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</si>
  <si>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</si>
  <si>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</si>
  <si>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</si>
  <si>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</si>
  <si>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</si>
  <si>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</si>
  <si>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</si>
  <si>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</si>
  <si>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</si>
  <si>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</si>
  <si>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</si>
  <si>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</si>
  <si>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</si>
  <si>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</si>
  <si>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</si>
  <si>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</si>
  <si>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</si>
  <si>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</si>
  <si>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</si>
  <si>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</si>
  <si>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</si>
  <si>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</si>
  <si>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</si>
  <si>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</si>
  <si>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</si>
  <si>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</si>
  <si>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</si>
  <si>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</si>
  <si>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</si>
  <si>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</si>
  <si>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</si>
  <si>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</si>
  <si>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</si>
  <si>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</si>
  <si>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</si>
  <si>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</si>
  <si>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</si>
  <si>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</si>
  <si>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</si>
  <si>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</si>
  <si>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</si>
  <si>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</si>
  <si>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</si>
  <si>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</si>
  <si>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</si>
  <si>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</si>
  <si>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</si>
  <si>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</si>
  <si>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</si>
  <si>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</si>
  <si>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</si>
  <si>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</si>
  <si>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</si>
  <si>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</si>
  <si>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</si>
  <si>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</si>
  <si>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</si>
  <si>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</si>
  <si>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</si>
  <si>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</si>
  <si>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</si>
  <si>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</si>
  <si>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</si>
  <si>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</si>
  <si>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</si>
  <si>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</si>
  <si>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</si>
  <si>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</si>
  <si>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</si>
  <si>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</si>
  <si>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</si>
  <si>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</si>
  <si>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</si>
  <si>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</si>
  <si>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</si>
  <si>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</si>
  <si>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</si>
  <si>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</si>
  <si>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</si>
  <si>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</si>
  <si>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</si>
  <si>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</si>
  <si>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</si>
  <si>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</si>
  <si>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</si>
  <si>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</si>
  <si>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</si>
  <si>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</si>
  <si>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</si>
  <si>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</si>
  <si>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</si>
  <si>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</si>
  <si>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</si>
  <si>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</si>
  <si>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</si>
  <si>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</si>
  <si>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</si>
  <si>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</si>
  <si>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</si>
  <si>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</si>
  <si>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</si>
  <si>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</si>
  <si>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</si>
  <si>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</si>
  <si>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</si>
  <si>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</si>
  <si>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</si>
  <si>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</si>
  <si>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</si>
  <si>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</si>
  <si>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</si>
  <si>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</si>
  <si>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</si>
  <si>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</si>
  <si>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</si>
  <si>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</si>
  <si>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</si>
  <si>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</si>
  <si>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</si>
  <si>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</si>
  <si>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</si>
  <si>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</si>
  <si>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</si>
  <si>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</si>
  <si>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</si>
  <si>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</si>
  <si>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</si>
  <si>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</si>
  <si>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</si>
  <si>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</si>
  <si>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</si>
  <si>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</si>
  <si>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</si>
  <si>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</si>
  <si>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</si>
  <si>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</si>
  <si>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</si>
  <si>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</si>
  <si>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</si>
  <si>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</si>
  <si>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</si>
  <si>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</si>
  <si>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</si>
  <si>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</si>
  <si>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</si>
  <si>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</si>
  <si>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</si>
  <si>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</si>
  <si>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</si>
  <si>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</si>
  <si>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</si>
  <si>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</si>
  <si>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</si>
  <si>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</si>
  <si>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</si>
  <si>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</si>
  <si>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</si>
  <si>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</si>
  <si>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</si>
  <si>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</si>
  <si>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</si>
  <si>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</si>
  <si>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</si>
  <si>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</si>
  <si>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</si>
  <si>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</si>
  <si>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</si>
  <si>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</si>
  <si>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</si>
  <si>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</si>
  <si>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</si>
  <si>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</si>
  <si>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</si>
  <si>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</si>
  <si>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</si>
  <si>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</si>
  <si>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</si>
  <si>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</si>
  <si>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</si>
  <si>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</si>
  <si>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</si>
  <si>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</si>
  <si>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</si>
  <si>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</si>
  <si>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</si>
  <si>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</si>
  <si>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</si>
  <si>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</si>
  <si>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</si>
  <si>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</si>
  <si>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</si>
  <si>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</si>
  <si>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</si>
  <si>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</si>
  <si>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</si>
  <si>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</si>
  <si>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</si>
  <si>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</si>
  <si>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</si>
  <si>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</si>
  <si>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</si>
  <si>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</si>
  <si>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</si>
  <si>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</si>
  <si>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</si>
  <si>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</si>
  <si>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</si>
  <si>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</si>
  <si>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</si>
  <si>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</si>
  <si>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</si>
  <si>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</si>
  <si>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</si>
  <si>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</si>
  <si>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</si>
  <si>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</si>
  <si>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</si>
  <si>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</si>
  <si>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</si>
  <si>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</si>
  <si>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</si>
  <si>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</si>
  <si>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</si>
  <si>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</si>
  <si>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</si>
  <si>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</si>
  <si>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</si>
  <si>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</si>
  <si>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</si>
  <si>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</si>
  <si>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</si>
  <si>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</si>
  <si>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</si>
  <si>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</si>
  <si>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</si>
  <si>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</si>
  <si>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</si>
  <si>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</si>
  <si>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</si>
  <si>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</si>
  <si>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</si>
  <si>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</si>
  <si>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</si>
  <si>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</si>
  <si>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</si>
  <si>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</si>
  <si>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</si>
  <si>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</si>
  <si>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</si>
  <si>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</si>
  <si>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</si>
  <si>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</si>
  <si>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</si>
  <si>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</si>
  <si>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</si>
  <si>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</si>
  <si>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</si>
  <si>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</si>
  <si>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</si>
  <si>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</si>
  <si>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</si>
  <si>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</si>
  <si>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</si>
  <si>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</si>
  <si>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</si>
  <si>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</si>
  <si>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</si>
  <si>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</si>
  <si>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</si>
  <si>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</si>
  <si>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</si>
  <si>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</si>
  <si>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</si>
  <si>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</si>
  <si>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</si>
  <si>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</si>
  <si>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</si>
  <si>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</si>
  <si>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</si>
  <si>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</si>
  <si>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</si>
  <si>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</si>
  <si>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</si>
  <si>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</si>
  <si>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</si>
  <si>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</si>
  <si>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</si>
  <si>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</si>
  <si>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</si>
  <si>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</si>
  <si>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</si>
  <si>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</si>
  <si>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</si>
  <si>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</si>
  <si>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</si>
  <si>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</si>
  <si>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</si>
  <si>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</si>
  <si>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</si>
  <si>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</si>
  <si>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</si>
  <si>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</si>
  <si>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</si>
  <si>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</si>
  <si>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</si>
  <si>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</si>
  <si>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</si>
  <si>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</si>
  <si>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</si>
  <si>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</si>
  <si>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</si>
  <si>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</si>
  <si>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</si>
  <si>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</si>
  <si>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</si>
  <si>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</si>
  <si>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</si>
  <si>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</si>
  <si>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</si>
  <si>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</si>
  <si>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</si>
  <si>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</si>
  <si>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</si>
  <si>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</si>
  <si>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</si>
  <si>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</si>
  <si>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</si>
  <si>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</si>
  <si>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</si>
  <si>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</si>
  <si>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</si>
  <si>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</si>
  <si>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</si>
  <si>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</si>
  <si>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</si>
  <si>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</si>
  <si>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</si>
  <si>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</si>
  <si>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</si>
  <si>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</si>
  <si>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</si>
  <si>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</si>
  <si>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</si>
  <si>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</si>
  <si>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</si>
  <si>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</si>
  <si>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</si>
  <si>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</si>
  <si>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</si>
  <si>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</si>
  <si>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</si>
  <si>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</si>
  <si>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</si>
  <si>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</si>
  <si>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</si>
  <si>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</si>
  <si>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</si>
  <si>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</si>
  <si>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</si>
  <si>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</si>
  <si>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</si>
  <si>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</si>
  <si>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</si>
  <si>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</si>
  <si>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</si>
  <si>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</si>
  <si>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</si>
  <si>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</si>
  <si>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</si>
  <si>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</si>
  <si>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</si>
  <si>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</si>
  <si>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</si>
  <si>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</si>
  <si>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</si>
  <si>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</si>
  <si>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</si>
  <si>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</si>
  <si>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</si>
  <si>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</si>
  <si>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</si>
  <si>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</si>
  <si>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</si>
  <si>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</si>
  <si>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</si>
  <si>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</si>
  <si>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</si>
  <si>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</si>
  <si>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</si>
  <si>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</si>
  <si>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</si>
  <si>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</si>
  <si>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</si>
  <si>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</si>
  <si>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</si>
  <si>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</si>
  <si>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</si>
  <si>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</si>
  <si>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</si>
  <si>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</si>
  <si>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</si>
  <si>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</si>
  <si>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</si>
  <si>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</si>
  <si>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</si>
  <si>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</si>
  <si>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</si>
  <si>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</si>
  <si>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</si>
  <si>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</si>
  <si>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</si>
  <si>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</si>
  <si>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</si>
  <si>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</si>
  <si>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</si>
  <si>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</si>
  <si>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</si>
  <si>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</si>
  <si>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</si>
  <si>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</si>
  <si>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</si>
  <si>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</si>
  <si>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</si>
  <si>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</si>
  <si>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</si>
  <si>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</si>
  <si>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</si>
  <si>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</si>
  <si>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</si>
  <si>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</si>
  <si>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</si>
  <si>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</si>
  <si>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</si>
  <si>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</si>
  <si>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</si>
  <si>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</si>
  <si>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</si>
  <si>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</si>
  <si>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</si>
  <si>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</si>
  <si>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</si>
  <si>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</si>
  <si>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</si>
  <si>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</si>
  <si>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</si>
  <si>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</si>
  <si>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</si>
  <si>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</si>
  <si>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</si>
  <si>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</si>
  <si>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</si>
  <si>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</si>
  <si>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</si>
  <si>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</si>
  <si>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</si>
  <si>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</si>
  <si>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</si>
  <si>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</si>
  <si>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</si>
  <si>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</si>
  <si>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</si>
  <si>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</si>
  <si>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</si>
  <si>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</si>
  <si>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</si>
  <si>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</si>
  <si>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</si>
  <si>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</si>
  <si>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</si>
  <si>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</si>
  <si>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</si>
  <si>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</si>
  <si>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</si>
  <si>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</si>
  <si>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</si>
  <si>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</si>
  <si>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</si>
  <si>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</si>
  <si>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</si>
  <si>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</si>
  <si>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</si>
  <si>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</si>
  <si>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</si>
  <si>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</si>
  <si>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</si>
  <si>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</si>
  <si>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</si>
  <si>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</si>
  <si>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</si>
  <si>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</si>
  <si>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</si>
  <si>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</si>
  <si>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</si>
  <si>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</si>
  <si>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</si>
  <si>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</si>
  <si>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</si>
  <si>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</si>
  <si>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</si>
  <si>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</si>
  <si>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</si>
  <si>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</si>
  <si>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</si>
  <si>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</si>
  <si>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</si>
  <si>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</si>
  <si>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</si>
  <si>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</si>
  <si>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</si>
  <si>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</si>
  <si>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</si>
  <si>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</si>
  <si>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</si>
  <si>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</si>
  <si>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</si>
  <si>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</si>
  <si>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</si>
  <si>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</si>
  <si>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</si>
  <si>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</si>
  <si>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</si>
  <si>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</si>
  <si>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</si>
  <si>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</si>
  <si>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</si>
  <si>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</si>
  <si>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</si>
  <si>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</si>
  <si>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</si>
  <si>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</si>
  <si>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</si>
  <si>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</si>
  <si>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</si>
  <si>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</si>
  <si>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</si>
  <si>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</si>
  <si>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</si>
  <si>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</si>
  <si>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</si>
  <si>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</si>
  <si>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</si>
  <si>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</si>
  <si>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</si>
  <si>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</si>
  <si>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</si>
  <si>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</si>
  <si>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</si>
  <si>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</si>
  <si>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</si>
  <si>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</si>
  <si>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</si>
  <si>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</si>
  <si>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</si>
  <si>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</si>
  <si>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</si>
  <si>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</si>
  <si>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</si>
  <si>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</si>
  <si>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</si>
  <si>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</si>
  <si>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</si>
  <si>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</si>
  <si>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</si>
  <si>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</si>
  <si>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</si>
  <si>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</si>
  <si>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</si>
  <si>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</si>
  <si>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</si>
  <si>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</si>
  <si>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</si>
  <si>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</si>
  <si>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</si>
  <si>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</si>
  <si>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</si>
  <si>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</si>
  <si>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</si>
  <si>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</si>
  <si>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</si>
  <si>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</si>
  <si>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</si>
  <si>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</si>
  <si>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</si>
  <si>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</si>
  <si>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</si>
  <si>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</si>
  <si>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</si>
  <si>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</si>
  <si>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</si>
  <si>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</si>
  <si>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</si>
  <si>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</si>
  <si>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</si>
  <si>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</si>
  <si>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</si>
  <si>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</si>
  <si>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</si>
  <si>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</si>
  <si>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</si>
  <si>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</si>
  <si>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</si>
  <si>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</si>
  <si>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</si>
  <si>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</si>
  <si>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</si>
  <si>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</si>
  <si>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</si>
  <si>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</si>
  <si>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</si>
  <si>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</si>
  <si>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</si>
  <si>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</si>
  <si>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</si>
  <si>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</si>
  <si>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</si>
  <si>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</si>
  <si>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</si>
  <si>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</si>
  <si>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</si>
  <si>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</si>
  <si>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</si>
  <si>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</si>
  <si>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</si>
  <si>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</si>
  <si>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</si>
  <si>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</si>
  <si>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</si>
  <si>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</si>
  <si>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</si>
  <si>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</si>
  <si>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</si>
  <si>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</si>
  <si>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</si>
  <si>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</si>
  <si>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</si>
  <si>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</si>
  <si>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</si>
  <si>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</si>
  <si>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</si>
  <si>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</si>
  <si>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</si>
  <si>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</si>
  <si>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</si>
  <si>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</si>
  <si>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</si>
  <si>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</si>
  <si>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</si>
  <si>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</si>
  <si>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</si>
  <si>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</si>
  <si>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</si>
  <si>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</si>
  <si>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</si>
  <si>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</si>
  <si>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</si>
  <si>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</si>
  <si>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</si>
  <si>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</si>
  <si>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</si>
  <si>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</si>
  <si>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</si>
  <si>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</si>
  <si>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</si>
  <si>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</si>
  <si>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</si>
  <si>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</si>
  <si>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</si>
  <si>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</si>
  <si>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</si>
  <si>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</si>
  <si>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</si>
  <si>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</si>
  <si>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</si>
  <si>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</si>
  <si>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</si>
  <si>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</si>
  <si>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</si>
  <si>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</si>
  <si>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</si>
  <si>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</si>
  <si>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</si>
  <si>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</si>
  <si>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</si>
  <si>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</si>
  <si>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</si>
  <si>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</si>
  <si>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</si>
  <si>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</si>
  <si>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</si>
  <si>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</si>
  <si>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</si>
  <si>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</si>
  <si>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</si>
  <si>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</si>
  <si>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</si>
  <si>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</si>
  <si>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</si>
  <si>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</si>
  <si>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</si>
  <si>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</si>
  <si>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</si>
  <si>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</si>
  <si>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</si>
  <si>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</si>
  <si>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</si>
  <si>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</si>
  <si>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</si>
  <si>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</si>
  <si>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</si>
  <si>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</si>
  <si>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</si>
  <si>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</si>
  <si>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</si>
  <si>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</si>
  <si>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</si>
  <si>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</si>
  <si>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</si>
  <si>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</si>
  <si>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</si>
  <si>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</si>
  <si>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</si>
  <si>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</si>
  <si>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</si>
  <si>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</si>
  <si>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</si>
  <si>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</si>
  <si>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</si>
  <si>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</si>
  <si>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</si>
  <si>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</si>
  <si>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</si>
  <si>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</si>
  <si>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</si>
  <si>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</si>
  <si>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</si>
  <si>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</si>
  <si>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</si>
  <si>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</si>
  <si>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</si>
  <si>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</si>
  <si>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</si>
  <si>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</si>
  <si>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</si>
  <si>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</si>
  <si>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</si>
  <si>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</si>
  <si>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</si>
  <si>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</si>
  <si>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</si>
  <si>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</si>
  <si>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</si>
  <si>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</si>
  <si>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</si>
  <si>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</si>
  <si>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</si>
  <si>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</si>
  <si>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</si>
  <si>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</si>
  <si>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</si>
  <si>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</si>
  <si>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</si>
  <si>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</si>
  <si>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</si>
  <si>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</si>
  <si>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</si>
  <si>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</si>
  <si>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</si>
  <si>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</si>
  <si>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</si>
  <si>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</si>
  <si>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</si>
  <si>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</si>
  <si>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</si>
  <si>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</si>
  <si>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</si>
  <si>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</si>
  <si>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</si>
  <si>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</si>
  <si>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</si>
  <si>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</si>
  <si>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</si>
  <si>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</si>
  <si>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</si>
  <si>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</si>
  <si>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</si>
  <si>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</si>
  <si>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</si>
  <si>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</si>
  <si>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</si>
  <si>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</si>
  <si>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</si>
  <si>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</si>
  <si>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</si>
  <si>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</si>
  <si>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</si>
  <si>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</si>
  <si>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</si>
  <si>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</si>
  <si>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</si>
  <si>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</si>
  <si>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</si>
  <si>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</si>
  <si>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</si>
  <si>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</si>
  <si>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</si>
  <si>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</si>
  <si>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</si>
  <si>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</si>
  <si>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</si>
  <si>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</si>
  <si>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</si>
  <si>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</si>
  <si>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</si>
  <si>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</si>
  <si>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</si>
  <si>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</si>
  <si>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</si>
  <si>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</si>
  <si>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</si>
  <si>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</si>
  <si>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</si>
  <si>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</si>
  <si>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</si>
  <si>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</si>
  <si>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</si>
  <si>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</si>
  <si>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</si>
  <si>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</si>
  <si>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</si>
  <si>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</si>
  <si>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</si>
  <si>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</si>
  <si>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</si>
  <si>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</si>
  <si>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</si>
  <si>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</si>
  <si>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</si>
  <si>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</si>
  <si>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</si>
  <si>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</si>
  <si>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</si>
  <si>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</si>
  <si>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</si>
  <si>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</si>
  <si>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</si>
  <si>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</si>
  <si>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</si>
  <si>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</si>
  <si>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</si>
  <si>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</si>
  <si>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</si>
  <si>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</si>
  <si>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</si>
  <si>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</si>
  <si>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</si>
  <si>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</si>
  <si>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</si>
  <si>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</si>
  <si>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</si>
  <si>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</si>
  <si>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</si>
  <si>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</si>
  <si>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</si>
  <si>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</si>
  <si>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</si>
  <si>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</si>
  <si>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</si>
  <si>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</si>
  <si>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</si>
  <si>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</si>
  <si>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</si>
  <si>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</si>
  <si>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</si>
  <si>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</si>
  <si>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</si>
  <si>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</si>
  <si>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</si>
  <si>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</si>
  <si>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</si>
  <si>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</si>
  <si>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</si>
  <si>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</si>
  <si>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</si>
  <si>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</si>
  <si>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</si>
  <si>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</si>
  <si>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</si>
  <si>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</si>
  <si>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</si>
  <si>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</si>
  <si>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</si>
  <si>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</si>
  <si>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</si>
  <si>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</si>
  <si>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</si>
  <si>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</si>
  <si>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</si>
  <si>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</si>
  <si>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</si>
  <si>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</si>
  <si>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</si>
  <si>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</si>
  <si>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</si>
  <si>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</si>
  <si>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</si>
  <si>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</si>
  <si>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</si>
  <si>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</si>
  <si>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</si>
  <si>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</si>
  <si>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</si>
  <si>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</si>
  <si>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</si>
  <si>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</si>
  <si>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</si>
  <si>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</si>
  <si>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</si>
  <si>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</si>
  <si>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</si>
  <si>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</si>
  <si>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</si>
  <si>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</si>
  <si>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</si>
  <si>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</si>
  <si>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</si>
  <si>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</si>
  <si>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</si>
  <si>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</si>
  <si>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</si>
  <si>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</si>
  <si>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</si>
  <si>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</si>
  <si>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</si>
  <si>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</si>
  <si>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</si>
  <si>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</si>
  <si>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</si>
  <si>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</si>
  <si>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</si>
  <si>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</si>
  <si>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</si>
  <si>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</si>
  <si>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</si>
  <si>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</si>
  <si>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</si>
  <si>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</si>
  <si>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</si>
  <si>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</si>
  <si>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</si>
  <si>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</si>
  <si>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</si>
  <si>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</si>
  <si>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</si>
  <si>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</si>
  <si>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</si>
  <si>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</si>
  <si>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</si>
  <si>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</si>
  <si>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</si>
  <si>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</si>
  <si>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</si>
  <si>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</si>
  <si>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</si>
  <si>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</si>
  <si>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</si>
  <si>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</si>
  <si>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</si>
  <si>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</si>
  <si>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</si>
  <si>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</si>
  <si>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</si>
  <si>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</si>
  <si>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</si>
  <si>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</si>
  <si>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</si>
  <si>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</si>
  <si>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</si>
  <si>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</si>
  <si>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</si>
  <si>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</si>
  <si>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</si>
  <si>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</si>
  <si>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</si>
  <si>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</si>
  <si>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</si>
  <si>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</si>
  <si>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</si>
  <si>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</si>
  <si>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</si>
  <si>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</si>
  <si>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</si>
  <si>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</si>
  <si>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</si>
  <si>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</si>
  <si>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</si>
  <si>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</si>
  <si>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</si>
  <si>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</si>
  <si>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</si>
  <si>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</si>
  <si>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</si>
  <si>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</si>
  <si>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</si>
  <si>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</si>
  <si>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</si>
  <si>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</si>
  <si>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</si>
  <si>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</si>
  <si>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</si>
  <si>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</si>
  <si>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</si>
  <si>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</si>
  <si>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</si>
  <si>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</si>
  <si>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</si>
  <si>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</si>
  <si>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</si>
  <si>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</si>
  <si>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</si>
  <si>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</si>
  <si>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</si>
  <si>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</si>
  <si>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</si>
  <si>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</si>
  <si>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</si>
  <si>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</si>
  <si>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</si>
  <si>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</si>
  <si>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</si>
  <si>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</si>
  <si>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</si>
  <si>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</si>
  <si>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</si>
  <si>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</si>
  <si>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</si>
  <si>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</si>
  <si>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</si>
  <si>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</si>
  <si>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</si>
  <si>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</si>
  <si>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</si>
  <si>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</si>
  <si>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</si>
  <si>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</si>
  <si>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</si>
  <si>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</si>
  <si>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</si>
  <si>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</si>
  <si>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</si>
  <si>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</si>
  <si>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</si>
  <si>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</si>
  <si>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</si>
  <si>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</si>
  <si>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</si>
  <si>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</si>
  <si>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</si>
  <si>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</si>
  <si>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</si>
  <si>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</si>
  <si>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</si>
  <si>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</si>
  <si>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</si>
  <si>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</si>
  <si>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</si>
  <si>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</si>
  <si>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</si>
  <si>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</si>
  <si>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</si>
  <si>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</si>
  <si>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</si>
  <si>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</si>
  <si>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</si>
  <si>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</si>
  <si>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</si>
  <si>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</si>
  <si>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</si>
  <si>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</si>
  <si>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</si>
  <si>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</si>
  <si>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</si>
  <si>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</si>
  <si>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</si>
  <si>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</si>
  <si>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</si>
  <si>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</si>
  <si>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</si>
  <si>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</si>
  <si>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</si>
  <si>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</si>
  <si>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</si>
  <si>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</si>
  <si>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</si>
  <si>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</si>
  <si>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</si>
  <si>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</si>
  <si>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</si>
  <si>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</si>
  <si>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</si>
  <si>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</si>
  <si>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</si>
  <si>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</si>
  <si>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</si>
  <si>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</si>
  <si>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</si>
  <si>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</si>
  <si>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</si>
  <si>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</si>
  <si>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</si>
  <si>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</si>
  <si>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</si>
  <si>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</si>
  <si>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</si>
  <si>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</si>
  <si>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</si>
  <si>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</si>
  <si>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</si>
  <si>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</si>
  <si>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</si>
  <si>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</si>
  <si>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</si>
  <si>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</si>
  <si>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</si>
  <si>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</si>
  <si>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</si>
  <si>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</si>
  <si>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</si>
  <si>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</si>
  <si>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</si>
  <si>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</si>
  <si>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</si>
  <si>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</si>
  <si>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</si>
  <si>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</si>
  <si>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</si>
  <si>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</si>
  <si>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</si>
  <si>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</si>
  <si>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</si>
  <si>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</si>
  <si>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</si>
  <si>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</si>
  <si>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</si>
  <si>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</si>
  <si>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</si>
  <si>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</si>
  <si>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</si>
  <si>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</si>
  <si>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</si>
  <si>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</si>
  <si>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</si>
  <si>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</si>
  <si>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</si>
  <si>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</si>
  <si>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</si>
  <si>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</si>
  <si>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</si>
  <si>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</si>
  <si>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</si>
  <si>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</si>
  <si>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</si>
  <si>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</si>
  <si>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</si>
  <si>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</si>
  <si>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</si>
  <si>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</si>
  <si>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</si>
  <si>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</si>
  <si>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</si>
  <si>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</si>
  <si>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</si>
  <si>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</si>
  <si>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</si>
  <si>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</si>
  <si>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</si>
  <si>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</si>
  <si>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</si>
  <si>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</si>
  <si>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</si>
  <si>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</si>
  <si>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</si>
  <si>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</si>
  <si>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</si>
  <si>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</si>
  <si>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</si>
  <si>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</si>
  <si>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</si>
  <si>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</si>
  <si>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</si>
  <si>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</si>
  <si>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</si>
  <si>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</si>
  <si>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</si>
  <si>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</si>
  <si>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</si>
  <si>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</si>
  <si>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</si>
  <si>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</si>
  <si>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</si>
  <si>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</si>
  <si>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</si>
  <si>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</si>
  <si>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</si>
  <si>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</si>
  <si>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</si>
  <si>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</si>
  <si>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</si>
  <si>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</si>
  <si>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</si>
  <si>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</si>
  <si>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</si>
  <si>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</si>
  <si>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</si>
  <si>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</si>
  <si>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</si>
  <si>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</si>
  <si>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</si>
  <si>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</si>
  <si>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</si>
  <si>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</si>
  <si>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</si>
  <si>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</si>
  <si>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</si>
  <si>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</si>
  <si>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</si>
  <si>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</si>
  <si>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</si>
  <si>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</si>
  <si>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</si>
  <si>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</si>
  <si>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</si>
  <si>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</si>
  <si>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</si>
  <si>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</si>
  <si>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</si>
  <si>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</si>
  <si>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</si>
  <si>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</si>
  <si>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</si>
  <si>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</si>
  <si>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</si>
  <si>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</si>
  <si>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</si>
  <si>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</si>
  <si>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</si>
  <si>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</si>
  <si>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</si>
  <si>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</si>
  <si>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</si>
  <si>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</si>
  <si>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</si>
  <si>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</si>
  <si>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</si>
  <si>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</si>
  <si>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</si>
  <si>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</si>
  <si>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</si>
  <si>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</si>
  <si>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</si>
  <si>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</si>
  <si>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</si>
  <si>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</si>
  <si>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</si>
  <si>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</si>
  <si>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</si>
  <si>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</si>
  <si>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</si>
  <si>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</si>
  <si>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</si>
  <si>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</si>
  <si>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</si>
  <si>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</si>
  <si>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</si>
  <si>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</si>
  <si>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</si>
  <si>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</si>
  <si>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</si>
  <si>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</si>
  <si>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</si>
  <si>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</si>
  <si>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</si>
  <si>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</si>
  <si>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</si>
  <si>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</si>
  <si>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</si>
  <si>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</si>
  <si>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</si>
  <si>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</si>
  <si>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</si>
  <si>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</si>
  <si>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</si>
  <si>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</si>
  <si>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</si>
  <si>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</si>
  <si>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</si>
  <si>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</si>
  <si>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</si>
  <si>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</si>
  <si>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</si>
  <si>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</si>
  <si>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</si>
  <si>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</si>
  <si>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</si>
  <si>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</si>
  <si>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</si>
  <si>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</si>
  <si>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</si>
  <si>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</si>
  <si>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</si>
  <si>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</si>
  <si>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</si>
  <si>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</si>
  <si>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</si>
  <si>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</si>
  <si>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</si>
  <si>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</si>
  <si>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</si>
  <si>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</si>
  <si>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</si>
  <si>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</si>
  <si>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</si>
  <si>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</si>
  <si>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</si>
  <si>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</si>
  <si>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</si>
  <si>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</si>
  <si>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</si>
  <si>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</si>
  <si>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</si>
  <si>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</si>
  <si>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</si>
  <si>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</si>
  <si>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</si>
  <si>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</si>
  <si>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</si>
  <si>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</si>
  <si>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</si>
  <si>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</si>
  <si>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</si>
  <si>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</si>
  <si>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</si>
  <si>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</si>
  <si>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</si>
  <si>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</si>
  <si>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</si>
  <si>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</si>
  <si>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</si>
  <si>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</si>
  <si>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</si>
  <si>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</si>
  <si>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</si>
  <si>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</si>
  <si>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</si>
  <si>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</si>
  <si>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</si>
  <si>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</si>
  <si>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</si>
  <si>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</si>
  <si>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</si>
  <si>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</si>
  <si>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</si>
  <si>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</si>
  <si>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</si>
  <si>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</si>
  <si>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</si>
  <si>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</si>
  <si>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</si>
  <si>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</si>
  <si>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</si>
  <si>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</si>
  <si>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</si>
  <si>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</si>
  <si>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</si>
  <si>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</si>
  <si>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</si>
  <si>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</si>
  <si>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</si>
  <si>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</si>
  <si>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</si>
  <si>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</si>
  <si>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</si>
  <si>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</si>
  <si>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</si>
  <si>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</si>
  <si>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</si>
  <si>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</si>
  <si>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</si>
  <si>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</si>
  <si>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</si>
  <si>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</si>
  <si>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</si>
  <si>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</si>
  <si>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</si>
  <si>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</si>
  <si>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</si>
  <si>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</si>
  <si>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</si>
  <si>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</si>
  <si>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</si>
  <si>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</si>
  <si>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</si>
  <si>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</si>
  <si>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</si>
  <si>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</si>
  <si>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</si>
  <si>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</si>
  <si>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</si>
  <si>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</si>
  <si>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</si>
  <si>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</si>
  <si>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</si>
  <si>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</si>
  <si>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</si>
  <si>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</si>
  <si>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</si>
  <si>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</si>
  <si>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</si>
  <si>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</si>
  <si>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</si>
  <si>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</si>
  <si>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</si>
  <si>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</si>
  <si>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</si>
  <si>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</si>
  <si>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</si>
  <si>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</si>
  <si>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</si>
  <si>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</si>
  <si>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</si>
  <si>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</si>
  <si>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</si>
  <si>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</si>
  <si>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</si>
  <si>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</si>
  <si>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</si>
  <si>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</si>
  <si>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</si>
  <si>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</si>
  <si>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</si>
  <si>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</si>
  <si>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</si>
  <si>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</si>
  <si>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</si>
  <si>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</si>
  <si>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</si>
  <si>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</si>
  <si>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</si>
  <si>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</si>
  <si>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</si>
  <si>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</si>
  <si>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</si>
  <si>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</si>
  <si>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</si>
  <si>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</si>
  <si>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</si>
  <si>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</si>
  <si>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</si>
  <si>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</si>
  <si>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</si>
  <si>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</si>
  <si>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</si>
  <si>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</si>
  <si>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</si>
  <si>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</si>
  <si>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</si>
  <si>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</si>
  <si>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</si>
  <si>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</si>
  <si>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</si>
  <si>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</si>
  <si>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</si>
  <si>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</si>
  <si>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</si>
  <si>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</si>
  <si>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</si>
  <si>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</si>
  <si>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</si>
  <si>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</si>
  <si>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</si>
  <si>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</si>
  <si>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</si>
  <si>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</si>
  <si>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</si>
  <si>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</si>
  <si>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</si>
  <si>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</si>
  <si>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</si>
  <si>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</si>
  <si>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</si>
  <si>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</si>
  <si>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</si>
  <si>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</si>
  <si>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</si>
  <si>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</si>
  <si>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</si>
  <si>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</si>
  <si>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</si>
  <si>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</si>
  <si>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</si>
  <si>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</si>
  <si>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</si>
  <si>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</si>
  <si>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</si>
  <si>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</si>
  <si>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</si>
  <si>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</si>
  <si>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</si>
  <si>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</si>
  <si>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</si>
  <si>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</si>
  <si>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</si>
  <si>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</si>
  <si>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</si>
  <si>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</si>
  <si>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</si>
  <si>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</si>
  <si>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</si>
  <si>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</si>
  <si>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</si>
  <si>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</si>
  <si>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</si>
  <si>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</si>
  <si>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</si>
  <si>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</si>
  <si>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</si>
  <si>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</si>
  <si>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</si>
  <si>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</si>
  <si>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</si>
  <si>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</si>
  <si>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</si>
  <si>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</si>
  <si>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</si>
  <si>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</si>
  <si>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</si>
  <si>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</si>
  <si>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</si>
  <si>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</si>
  <si>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</si>
  <si>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</si>
  <si>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</si>
  <si>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</si>
  <si>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</si>
  <si>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</si>
  <si>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</si>
  <si>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</si>
  <si>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</si>
  <si>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</si>
  <si>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</si>
  <si>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</si>
  <si>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</si>
  <si>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</si>
  <si>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</si>
  <si>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</si>
  <si>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</si>
  <si>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</si>
  <si>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</si>
  <si>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</si>
  <si>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</si>
  <si>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</si>
  <si>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</si>
  <si>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</si>
  <si>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</si>
  <si>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</si>
  <si>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</si>
  <si>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</si>
  <si>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</si>
  <si>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</si>
  <si>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</si>
  <si>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</si>
  <si>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</si>
  <si>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</si>
  <si>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</si>
  <si>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</si>
  <si>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</si>
  <si>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</si>
  <si>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</si>
  <si>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</si>
  <si>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</si>
  <si>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</si>
  <si>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</si>
  <si>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</si>
  <si>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</si>
  <si>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</si>
  <si>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</si>
  <si>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</si>
  <si>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</si>
  <si>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</si>
  <si>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</si>
  <si>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</si>
  <si>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</si>
  <si>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</si>
  <si>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</si>
  <si>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</si>
  <si>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</si>
  <si>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</si>
  <si>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</si>
  <si>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</si>
  <si>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</si>
  <si>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</si>
  <si>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</si>
  <si>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</si>
  <si>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</si>
  <si>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</si>
  <si>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</si>
  <si>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</si>
  <si>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</si>
  <si>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</si>
  <si>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</si>
  <si>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</si>
  <si>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</si>
  <si>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</si>
  <si>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</si>
  <si>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</si>
  <si>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</si>
  <si>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</si>
  <si>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</si>
  <si>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</si>
  <si>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</si>
  <si>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</si>
  <si>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</si>
  <si>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</si>
  <si>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</si>
  <si>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</si>
  <si>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</si>
  <si>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</si>
  <si>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</si>
  <si>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</si>
  <si>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</si>
  <si>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</si>
  <si>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</si>
  <si>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</si>
  <si>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</si>
  <si>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</si>
  <si>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</si>
  <si>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</si>
  <si>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</si>
  <si>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</si>
  <si>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</si>
  <si>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</si>
  <si>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</si>
  <si>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</si>
  <si>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</si>
  <si>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</si>
  <si>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</si>
  <si>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</si>
  <si>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</si>
  <si>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</si>
  <si>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</si>
  <si>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</si>
  <si>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</si>
  <si>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</si>
  <si>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</si>
  <si>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</si>
  <si>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</si>
  <si>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</si>
  <si>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</si>
  <si>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</si>
  <si>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</si>
  <si>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</si>
  <si>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</si>
  <si>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</si>
  <si>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</si>
  <si>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</si>
  <si>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</si>
  <si>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</si>
  <si>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</si>
  <si>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</si>
  <si>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</si>
  <si>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</si>
  <si>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</si>
  <si>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</si>
  <si>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</si>
  <si>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</si>
  <si>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</si>
  <si>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</si>
  <si>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</si>
  <si>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</si>
  <si>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</si>
  <si>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</si>
  <si>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</si>
  <si>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</si>
  <si>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</si>
  <si>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</si>
  <si>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</si>
  <si>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</si>
  <si>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</si>
  <si>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</si>
  <si>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</si>
  <si>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</si>
  <si>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</si>
  <si>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</si>
  <si>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</si>
  <si>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</si>
  <si>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</si>
  <si>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</si>
  <si>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</si>
  <si>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</si>
  <si>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</si>
  <si>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</si>
  <si>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</si>
  <si>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</si>
  <si>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</si>
  <si>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</si>
  <si>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</si>
  <si>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</si>
  <si>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</si>
  <si>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</si>
  <si>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</si>
  <si>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</si>
  <si>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</si>
  <si>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</si>
  <si>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</si>
  <si>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</si>
  <si>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</si>
  <si>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</si>
  <si>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</si>
  <si>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</si>
  <si>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</si>
  <si>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</si>
  <si>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</si>
  <si>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</si>
  <si>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</si>
  <si>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</si>
  <si>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</si>
  <si>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</si>
  <si>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</si>
  <si>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</si>
  <si>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</si>
  <si>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</si>
  <si>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</si>
  <si>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</si>
  <si>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</si>
  <si>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</si>
  <si>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</si>
  <si>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</si>
  <si>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</si>
  <si>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</si>
  <si>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</si>
  <si>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</si>
  <si>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</si>
  <si>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</si>
  <si>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</si>
  <si>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</si>
  <si>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</si>
  <si>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</si>
  <si>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</si>
  <si>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</si>
  <si>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</si>
  <si>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</si>
  <si>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</si>
  <si>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</si>
  <si>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</si>
  <si>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</si>
  <si>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</si>
  <si>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</si>
  <si>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</si>
  <si>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</si>
  <si>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</si>
  <si>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</si>
  <si>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</si>
  <si>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</si>
  <si>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</si>
  <si>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</si>
  <si>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</si>
  <si>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</si>
  <si>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</si>
  <si>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</si>
  <si>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</si>
  <si>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</si>
  <si>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</si>
  <si>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</si>
  <si>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</si>
  <si>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</si>
  <si>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</si>
  <si>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</si>
  <si>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</si>
  <si>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</si>
  <si>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</si>
  <si>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</si>
  <si>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</si>
  <si>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</si>
  <si>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</si>
  <si>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</si>
  <si>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</si>
  <si>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</si>
  <si>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</si>
  <si>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</si>
  <si>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</si>
  <si>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</si>
  <si>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</si>
  <si>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</si>
  <si>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</si>
  <si>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</si>
  <si>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</si>
  <si>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</si>
  <si>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</si>
  <si>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</si>
  <si>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</si>
  <si>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</si>
  <si>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</si>
  <si>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</si>
  <si>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</si>
  <si>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</si>
  <si>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</si>
  <si>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</si>
  <si>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</si>
  <si>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</si>
  <si>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</si>
  <si>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</si>
  <si>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</si>
  <si>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</si>
  <si>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</si>
  <si>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</si>
  <si>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</si>
  <si>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</si>
  <si>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</si>
  <si>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</si>
  <si>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</si>
  <si>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</si>
  <si>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</si>
  <si>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</si>
  <si>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</si>
  <si>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</si>
  <si>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</si>
  <si>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</si>
  <si>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</si>
  <si>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</si>
  <si>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</si>
  <si>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</si>
  <si>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</si>
  <si>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</si>
  <si>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</si>
  <si>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</si>
  <si>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</si>
  <si>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</si>
  <si>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</si>
  <si>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</si>
  <si>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</si>
  <si>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</si>
  <si>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</si>
  <si>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</si>
  <si>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</si>
  <si>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</si>
  <si>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</si>
  <si>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</si>
  <si>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</si>
  <si>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</si>
  <si>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</si>
  <si>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</si>
  <si>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</si>
  <si>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</si>
  <si>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</si>
  <si>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</si>
  <si>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</si>
  <si>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</si>
  <si>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</si>
  <si>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</si>
  <si>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</si>
  <si>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</si>
  <si>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</si>
  <si>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</si>
  <si>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</si>
  <si>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</si>
  <si>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</si>
  <si>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</si>
  <si>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</si>
  <si>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</si>
  <si>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</si>
  <si>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</si>
  <si>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</si>
  <si>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</si>
  <si>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</si>
  <si>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</si>
  <si>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</si>
  <si>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</si>
  <si>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</si>
  <si>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</si>
  <si>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</si>
  <si>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</si>
  <si>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</si>
  <si>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</si>
  <si>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</si>
  <si>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</si>
  <si>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</si>
  <si>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</si>
  <si>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</si>
  <si>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</si>
  <si>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</si>
  <si>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</si>
  <si>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</si>
  <si>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</si>
  <si>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</si>
  <si>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</si>
  <si>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</si>
  <si>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</si>
  <si>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</si>
  <si>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</si>
  <si>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</si>
  <si>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</si>
  <si>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</si>
  <si>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</si>
  <si>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</si>
  <si>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</si>
  <si>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</si>
  <si>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</si>
  <si>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</si>
  <si>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</si>
  <si>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</si>
  <si>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</si>
  <si>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</si>
  <si>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</si>
  <si>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</si>
  <si>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</si>
  <si>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</si>
  <si>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</si>
  <si>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</si>
  <si>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</si>
  <si>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</si>
  <si>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</si>
  <si>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</si>
  <si>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</si>
  <si>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</si>
  <si>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</si>
  <si>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</si>
  <si>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</si>
  <si>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</si>
  <si>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</si>
  <si>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</si>
  <si>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</si>
  <si>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</si>
  <si>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</si>
  <si>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</si>
  <si>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</si>
  <si>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</si>
  <si>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</si>
  <si>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</si>
  <si>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</si>
  <si>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</si>
  <si>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</si>
  <si>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</si>
  <si>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</si>
  <si>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</si>
  <si>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</si>
  <si>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</si>
  <si>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</si>
  <si>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</si>
  <si>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</si>
  <si>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</si>
  <si>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</si>
  <si>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</si>
  <si>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</si>
  <si>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</si>
  <si>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</si>
  <si>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</si>
  <si>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</si>
  <si>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</si>
  <si>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</si>
  <si>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</si>
  <si>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</si>
  <si>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</si>
  <si>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</si>
  <si>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</si>
  <si>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</si>
  <si>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</si>
  <si>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</si>
  <si>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</si>
  <si>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</si>
  <si>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</si>
  <si>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</si>
  <si>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</si>
  <si>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</si>
  <si>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</si>
  <si>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</si>
  <si>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</si>
  <si>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</si>
  <si>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</si>
  <si>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</si>
  <si>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</si>
  <si>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</si>
  <si>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</si>
  <si>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</si>
  <si>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</si>
  <si>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</si>
  <si>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</si>
  <si>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</si>
  <si>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</si>
  <si>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</si>
  <si>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</si>
  <si>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</si>
  <si>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</si>
  <si>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</si>
  <si>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</si>
  <si>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</si>
  <si>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</si>
  <si>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</si>
  <si>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</si>
  <si>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</si>
  <si>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</si>
  <si>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</si>
  <si>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</si>
  <si>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</si>
  <si>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</si>
  <si>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</si>
  <si>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</si>
  <si>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</si>
  <si>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</si>
  <si>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</si>
  <si>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</si>
  <si>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</si>
  <si>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</si>
  <si>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</si>
  <si>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</si>
  <si>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</si>
  <si>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</si>
  <si>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</si>
  <si>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</si>
  <si>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</si>
  <si>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</si>
  <si>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</si>
  <si>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</si>
  <si>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</si>
  <si>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</si>
  <si>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</si>
  <si>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</si>
  <si>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</si>
  <si>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</si>
  <si>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</si>
  <si>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</si>
  <si>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</si>
  <si>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</si>
  <si>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</si>
  <si>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</si>
  <si>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</si>
  <si>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</si>
  <si>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</si>
  <si>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</si>
  <si>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</si>
  <si>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</si>
  <si>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</si>
  <si>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</si>
  <si>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</si>
  <si>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</si>
  <si>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</si>
  <si>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</si>
  <si>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</si>
  <si>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</si>
  <si>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</si>
  <si>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</si>
  <si>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</si>
  <si>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</si>
  <si>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</si>
  <si>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</si>
  <si>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</si>
  <si>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</si>
  <si>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</si>
  <si>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</si>
  <si>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</si>
  <si>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</si>
  <si>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</si>
  <si>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</si>
  <si>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</si>
  <si>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</si>
  <si>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</si>
  <si>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</si>
  <si>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</si>
  <si>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</si>
  <si>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</si>
  <si>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</si>
  <si>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</si>
  <si>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</si>
  <si>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</si>
  <si>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</si>
  <si>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</si>
  <si>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</si>
  <si>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</si>
  <si>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</si>
  <si>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</si>
  <si>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</si>
  <si>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</si>
  <si>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</si>
  <si>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</si>
  <si>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</si>
  <si>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</si>
  <si>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</si>
  <si>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</si>
  <si>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</si>
  <si>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</si>
  <si>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</si>
  <si>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</si>
  <si>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</si>
  <si>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</si>
  <si>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</si>
  <si>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</si>
  <si>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</si>
  <si>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</si>
  <si>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</si>
  <si>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</si>
  <si>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</si>
  <si>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</si>
  <si>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</si>
  <si>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</si>
  <si>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</si>
  <si>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</si>
  <si>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</si>
  <si>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</si>
  <si>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</si>
  <si>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</si>
  <si>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</si>
  <si>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</si>
  <si>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</si>
  <si>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</si>
  <si>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</si>
  <si>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</si>
  <si>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</si>
  <si>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</si>
  <si>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</si>
  <si>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</si>
  <si>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</si>
  <si>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</si>
  <si>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</si>
  <si>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</si>
  <si>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</si>
  <si>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</si>
  <si>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</si>
  <si>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</si>
  <si>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</si>
  <si>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</si>
  <si>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</si>
  <si>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</si>
  <si>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</si>
  <si>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</si>
  <si>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</si>
  <si>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</si>
  <si>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</si>
  <si>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</si>
  <si>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</si>
  <si>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</si>
  <si>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</si>
  <si>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</si>
  <si>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</si>
  <si>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</si>
  <si>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</si>
  <si>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</si>
  <si>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</si>
  <si>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</si>
  <si>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</si>
  <si>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</si>
  <si>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</si>
  <si>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</si>
  <si>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</si>
  <si>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</si>
  <si>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</si>
  <si>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</si>
  <si>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</si>
  <si>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</si>
  <si>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</si>
  <si>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</si>
  <si>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</si>
  <si>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</si>
  <si>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</si>
  <si>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</si>
  <si>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</si>
  <si>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</si>
  <si>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</si>
  <si>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</si>
  <si>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</si>
  <si>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</si>
  <si>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</si>
  <si>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</si>
  <si>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</si>
  <si>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</si>
  <si>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</si>
  <si>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</si>
  <si>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</si>
  <si>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</si>
  <si>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</si>
  <si>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</si>
  <si>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</si>
  <si>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</si>
  <si>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</si>
  <si>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</si>
  <si>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</si>
  <si>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</si>
  <si>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</si>
  <si>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</si>
  <si>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</si>
  <si>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</si>
  <si>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</si>
  <si>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</si>
  <si>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</si>
  <si>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</si>
  <si>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</si>
  <si>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</si>
  <si>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</si>
  <si>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</si>
  <si>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</si>
  <si>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</si>
  <si>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</si>
  <si>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</si>
  <si>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</si>
  <si>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</si>
  <si>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</si>
  <si>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</si>
  <si>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</si>
  <si>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</si>
  <si>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</si>
  <si>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</si>
  <si>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</si>
  <si>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</si>
  <si>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</si>
  <si>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</si>
  <si>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</si>
  <si>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</si>
  <si>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</si>
  <si>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</si>
  <si>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</si>
  <si>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</si>
  <si>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</si>
  <si>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</si>
  <si>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</si>
  <si>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</si>
  <si>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</si>
  <si>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</si>
  <si>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</si>
  <si>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</si>
  <si>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</si>
  <si>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</si>
  <si>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</si>
  <si>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</si>
  <si>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</si>
  <si>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</si>
  <si>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</si>
  <si>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</si>
  <si>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</si>
  <si>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</si>
  <si>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</si>
  <si>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</si>
  <si>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</si>
  <si>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</si>
  <si>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</si>
  <si>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</si>
  <si>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</si>
  <si>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</si>
  <si>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</si>
  <si>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</si>
  <si>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</si>
  <si>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</si>
  <si>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</si>
  <si>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</si>
  <si>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</si>
  <si>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</si>
  <si>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</si>
  <si>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</si>
  <si>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</si>
  <si>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</si>
  <si>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</si>
  <si>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</si>
  <si>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</si>
  <si>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</si>
  <si>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</si>
  <si>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</si>
  <si>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</si>
  <si>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</si>
  <si>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</si>
  <si>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</si>
  <si>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</si>
  <si>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</si>
  <si>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</si>
  <si>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</si>
  <si>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</si>
  <si>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</si>
  <si>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</si>
  <si>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</si>
  <si>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</si>
  <si>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</si>
  <si>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</si>
  <si>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</si>
  <si>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</si>
  <si>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</si>
  <si>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</si>
  <si>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</si>
  <si>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</si>
  <si>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</si>
  <si>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</si>
  <si>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</si>
  <si>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</si>
  <si>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</si>
  <si>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</si>
  <si>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</si>
  <si>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</si>
  <si>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</si>
  <si>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</si>
  <si>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</si>
  <si>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</si>
  <si>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</si>
  <si>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</si>
  <si>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</si>
  <si>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</si>
  <si>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</si>
  <si>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</si>
  <si>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</si>
  <si>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</si>
  <si>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</si>
  <si>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</si>
  <si>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</si>
  <si>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</si>
  <si>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</si>
  <si>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</si>
  <si>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</si>
  <si>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</si>
  <si>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</si>
  <si>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</si>
  <si>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</si>
  <si>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</si>
  <si>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</si>
  <si>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</si>
  <si>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</si>
  <si>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</si>
  <si>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</si>
  <si>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</si>
  <si>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</si>
  <si>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</si>
  <si>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</si>
  <si>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</si>
  <si>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</si>
  <si>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</si>
  <si>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</si>
  <si>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</si>
  <si>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</si>
  <si>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</si>
  <si>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</si>
  <si>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</si>
  <si>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</si>
  <si>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</si>
  <si>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</si>
  <si>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</si>
  <si>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</si>
  <si>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</si>
  <si>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</si>
  <si>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</si>
  <si>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</si>
  <si>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</si>
  <si>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</si>
  <si>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</si>
  <si>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</si>
  <si>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</si>
  <si>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</si>
  <si>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</si>
  <si>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</si>
  <si>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</si>
  <si>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</si>
  <si>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</si>
  <si>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</si>
  <si>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</si>
  <si>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</si>
  <si>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</si>
  <si>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</si>
  <si>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</si>
  <si>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</si>
  <si>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</si>
  <si>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</si>
  <si>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</si>
  <si>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</si>
  <si>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</si>
  <si>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</si>
  <si>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</si>
  <si>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</si>
  <si>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</si>
  <si>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</si>
  <si>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</si>
  <si>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</si>
  <si>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</si>
  <si>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</si>
  <si>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</si>
  <si>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</si>
  <si>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</si>
  <si>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</si>
  <si>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</si>
  <si>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</si>
  <si>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</si>
  <si>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</si>
  <si>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</si>
  <si>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</si>
  <si>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</si>
  <si>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</si>
  <si>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</si>
  <si>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</si>
  <si>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</si>
  <si>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</si>
  <si>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</si>
  <si>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</si>
  <si>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</si>
  <si>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</si>
  <si>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</si>
  <si>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</si>
  <si>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</si>
  <si>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</si>
  <si>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</si>
  <si>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</si>
  <si>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</si>
  <si>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</si>
  <si>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</si>
  <si>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</si>
  <si>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</si>
  <si>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</si>
  <si>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</si>
  <si>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</si>
  <si>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</si>
  <si>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</si>
  <si>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</si>
  <si>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</si>
  <si>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</si>
  <si>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</si>
  <si>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</si>
  <si>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</si>
  <si>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</si>
  <si>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</si>
  <si>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</si>
  <si>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</si>
  <si>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</si>
  <si>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</si>
  <si>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</si>
  <si>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</si>
  <si>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</si>
  <si>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</si>
  <si>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</si>
  <si>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</si>
  <si>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</si>
  <si>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</si>
  <si>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</si>
  <si>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</si>
  <si>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</si>
  <si>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</si>
  <si>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</si>
  <si>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</si>
  <si>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</si>
  <si>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</si>
  <si>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</si>
  <si>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</si>
  <si>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</si>
  <si>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</si>
  <si>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</si>
  <si>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</si>
  <si>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</si>
  <si>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</si>
  <si>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</si>
  <si>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</si>
  <si>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</si>
  <si>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</si>
  <si>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</si>
  <si>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</si>
  <si>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</si>
  <si>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</si>
  <si>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</si>
  <si>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</si>
  <si>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</si>
  <si>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</si>
  <si>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</si>
  <si>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</si>
  <si>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</si>
  <si>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</si>
  <si>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</si>
  <si>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</si>
  <si>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</si>
  <si>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</si>
  <si>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</si>
  <si>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</si>
  <si>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</si>
  <si>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</si>
  <si>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</si>
  <si>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</si>
  <si>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</si>
  <si>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</si>
  <si>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</si>
  <si>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</si>
  <si>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</si>
  <si>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</si>
  <si>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</si>
  <si>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</si>
  <si>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</si>
  <si>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</si>
  <si>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</si>
  <si>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</si>
  <si>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</si>
  <si>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</si>
  <si>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</si>
  <si>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</si>
  <si>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</si>
  <si>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</si>
  <si>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</si>
  <si>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</si>
  <si>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</si>
  <si>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</si>
  <si>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</si>
  <si>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</si>
  <si>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</si>
  <si>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</si>
  <si>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</si>
  <si>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</si>
  <si>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</si>
  <si>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</si>
  <si>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</si>
  <si>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</si>
  <si>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</si>
  <si>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</si>
  <si>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</si>
  <si>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</si>
  <si>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</si>
  <si>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</si>
  <si>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</si>
  <si>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</si>
  <si>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</si>
  <si>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</si>
  <si>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</si>
  <si>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</si>
  <si>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</si>
  <si>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</si>
  <si>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</si>
  <si>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</si>
  <si>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</si>
  <si>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</si>
  <si>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</si>
  <si>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</si>
  <si>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</si>
  <si>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</si>
  <si>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</si>
  <si>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</si>
  <si>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</si>
  <si>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</si>
  <si>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</si>
  <si>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</si>
  <si>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</si>
  <si>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</si>
  <si>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</si>
  <si>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</si>
  <si>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</si>
  <si>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</si>
  <si>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</si>
  <si>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</si>
  <si>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</si>
  <si>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</si>
  <si>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</si>
  <si>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</si>
  <si>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</si>
  <si>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</si>
  <si>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</si>
  <si>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</si>
  <si>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</si>
  <si>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</si>
  <si>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</si>
  <si>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</si>
  <si>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</si>
  <si>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</si>
  <si>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</si>
  <si>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</si>
  <si>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</si>
  <si>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</si>
  <si>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</si>
  <si>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</si>
  <si>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</si>
  <si>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</si>
  <si>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</si>
  <si>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</si>
  <si>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</si>
  <si>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</si>
  <si>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</si>
  <si>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</si>
  <si>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</si>
  <si>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</si>
  <si>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</si>
  <si>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</si>
  <si>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</si>
  <si>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</si>
  <si>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</si>
  <si>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</si>
  <si>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</si>
  <si>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</si>
  <si>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</si>
  <si>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</si>
  <si>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</si>
  <si>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</si>
  <si>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</si>
  <si>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</si>
  <si>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</si>
  <si>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</si>
  <si>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</si>
  <si>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</si>
  <si>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</si>
  <si>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</si>
  <si>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</si>
  <si>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</si>
  <si>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</si>
  <si>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</si>
  <si>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</si>
  <si>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</si>
  <si>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</si>
  <si>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</si>
  <si>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</si>
  <si>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</si>
  <si>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</si>
  <si>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</si>
  <si>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</si>
  <si>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</si>
  <si>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</si>
  <si>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</si>
  <si>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</si>
  <si>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</si>
  <si>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</si>
  <si>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</si>
  <si>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</si>
  <si>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</si>
  <si>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</si>
  <si>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</si>
  <si>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</si>
  <si>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</si>
  <si>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</si>
  <si>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</si>
  <si>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</si>
  <si>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</si>
  <si>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</si>
  <si>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</si>
  <si>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</si>
  <si>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</si>
  <si>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</si>
  <si>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</si>
  <si>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</si>
  <si>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</si>
  <si>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</si>
  <si>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</si>
  <si>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</si>
  <si>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</si>
  <si>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</si>
  <si>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</si>
  <si>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</si>
  <si>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</si>
  <si>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</si>
  <si>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</si>
  <si>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</si>
  <si>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</si>
  <si>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</si>
  <si>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</si>
  <si>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</si>
  <si>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</si>
  <si>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</si>
  <si>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</si>
  <si>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</si>
  <si>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</si>
  <si>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</si>
  <si>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</si>
  <si>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</si>
  <si>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</si>
  <si>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</si>
  <si>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</si>
  <si>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</si>
  <si>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</si>
  <si>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</si>
  <si>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</si>
  <si>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</si>
  <si>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</si>
  <si>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</si>
  <si>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</si>
  <si>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</si>
  <si>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</si>
  <si>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</si>
  <si>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</si>
  <si>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</si>
  <si>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</si>
  <si>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</si>
  <si>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</si>
  <si>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</si>
  <si>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</si>
  <si>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</si>
  <si>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</si>
  <si>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</si>
  <si>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</si>
  <si>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</si>
  <si>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</si>
  <si>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</si>
  <si>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</si>
  <si>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</si>
  <si>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</si>
  <si>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</si>
  <si>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</si>
  <si>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</si>
  <si>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</si>
  <si>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</si>
  <si>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</si>
  <si>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</si>
  <si>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</si>
  <si>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</si>
  <si>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</si>
  <si>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</si>
  <si>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</si>
  <si>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</si>
  <si>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</si>
  <si>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</si>
  <si>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</si>
  <si>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</si>
  <si>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</si>
  <si>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</si>
  <si>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</si>
  <si>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</si>
  <si>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</si>
  <si>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</si>
  <si>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</si>
  <si>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</si>
  <si>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</si>
  <si>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</si>
  <si>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</si>
  <si>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</si>
  <si>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</si>
  <si>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</si>
  <si>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</si>
  <si>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</si>
  <si>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</si>
  <si>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</si>
  <si>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</si>
  <si>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</si>
  <si>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</si>
  <si>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</si>
  <si>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</si>
  <si>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</si>
  <si>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</si>
  <si>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</si>
  <si>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</si>
  <si>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</si>
  <si>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</si>
  <si>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</si>
  <si>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</si>
  <si>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</si>
  <si>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</si>
  <si>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</si>
  <si>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</si>
  <si>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</si>
  <si>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</si>
  <si>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</si>
  <si>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</si>
  <si>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</si>
  <si>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</si>
  <si>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</si>
  <si>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</si>
  <si>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</si>
  <si>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</si>
  <si>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</si>
  <si>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</si>
  <si>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</si>
  <si>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</si>
  <si>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</si>
  <si>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</si>
  <si>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</si>
  <si>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</si>
  <si>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</si>
  <si>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</si>
  <si>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</si>
  <si>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</si>
  <si>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</si>
  <si>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</si>
  <si>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</si>
  <si>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</si>
  <si>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</si>
  <si>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</si>
  <si>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</si>
  <si>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</si>
  <si>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</si>
  <si>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</si>
  <si>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</si>
  <si>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</si>
  <si>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</si>
  <si>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</si>
  <si>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</si>
  <si>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</si>
  <si>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</si>
  <si>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</si>
  <si>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</si>
  <si>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</si>
  <si>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</si>
  <si>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</si>
  <si>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</si>
  <si>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</si>
  <si>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</si>
  <si>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</si>
  <si>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</si>
  <si>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</si>
  <si>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</si>
  <si>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</si>
  <si>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</si>
  <si>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</si>
  <si>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</si>
  <si>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</si>
  <si>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</si>
  <si>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</si>
  <si>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</si>
  <si>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</si>
  <si>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</si>
  <si>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</si>
  <si>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</si>
  <si>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</si>
  <si>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</si>
  <si>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</si>
  <si>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</si>
  <si>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</si>
  <si>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</si>
  <si>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</si>
  <si>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</si>
  <si>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</si>
  <si>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</si>
  <si>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</si>
  <si>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</si>
  <si>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</si>
  <si>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</si>
  <si>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</si>
  <si>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</si>
  <si>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</si>
  <si>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</si>
  <si>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</si>
  <si>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</si>
  <si>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</si>
  <si>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</si>
  <si>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</si>
  <si>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</si>
  <si>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</si>
  <si>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</si>
  <si>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</si>
  <si>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</si>
  <si>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</si>
  <si>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</si>
  <si>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</si>
  <si>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</si>
  <si>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</si>
  <si>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</si>
  <si>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</si>
  <si>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</si>
  <si>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</si>
  <si>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</si>
  <si>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</si>
  <si>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</si>
  <si>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</si>
  <si>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</si>
  <si>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</si>
  <si>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</si>
  <si>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</si>
  <si>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</si>
  <si>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</si>
  <si>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</si>
  <si>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</si>
  <si>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</si>
  <si>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</si>
  <si>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</si>
  <si>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</si>
  <si>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</si>
  <si>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</si>
  <si>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</si>
  <si>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</si>
  <si>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</si>
  <si>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</si>
  <si>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</si>
  <si>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</si>
  <si>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</si>
  <si>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</si>
  <si>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</si>
  <si>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</si>
  <si>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</si>
  <si>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</si>
  <si>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</si>
  <si>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</si>
  <si>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</si>
  <si>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</si>
  <si>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</si>
  <si>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</si>
  <si>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</si>
  <si>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</si>
  <si>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</si>
  <si>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</si>
  <si>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</si>
  <si>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</si>
  <si>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</si>
  <si>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</si>
  <si>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</si>
  <si>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</si>
  <si>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</si>
  <si>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</si>
  <si>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</si>
  <si>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</si>
  <si>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</si>
  <si>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</si>
  <si>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</si>
  <si>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</si>
  <si>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</si>
  <si>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</si>
  <si>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</si>
  <si>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</si>
  <si>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</si>
  <si>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</si>
  <si>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</si>
  <si>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</si>
  <si>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</si>
  <si>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</si>
  <si>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</si>
  <si>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</si>
  <si>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</si>
  <si>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</si>
  <si>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</si>
  <si>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</si>
  <si>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</si>
  <si>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</si>
  <si>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</si>
  <si>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</si>
  <si>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</si>
  <si>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</si>
  <si>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</si>
  <si>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</si>
  <si>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</si>
  <si>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</si>
  <si>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</si>
  <si>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</si>
  <si>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</si>
  <si>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</si>
  <si>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</si>
  <si>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</si>
  <si>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</si>
  <si>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</si>
  <si>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</si>
  <si>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</si>
  <si>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</si>
  <si>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</si>
  <si>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</si>
  <si>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</si>
  <si>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</si>
  <si>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</si>
  <si>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</si>
  <si>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</si>
  <si>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</si>
  <si>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</si>
  <si>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</si>
  <si>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</si>
  <si>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</si>
  <si>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</si>
  <si>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</si>
  <si>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</si>
  <si>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</si>
  <si>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</si>
  <si>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</si>
  <si>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</si>
  <si>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</si>
  <si>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</si>
  <si>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</si>
  <si>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</si>
  <si>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</si>
  <si>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</si>
  <si>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</si>
  <si>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</si>
  <si>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</si>
  <si>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</si>
  <si>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</si>
  <si>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</si>
  <si>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</si>
  <si>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</si>
  <si>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</si>
  <si>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</si>
  <si>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</si>
  <si>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</si>
  <si>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</si>
  <si>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</si>
  <si>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</si>
  <si>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</si>
  <si>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</si>
  <si>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</si>
  <si>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</si>
  <si>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</si>
  <si>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</si>
  <si>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</si>
  <si>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</si>
  <si>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</si>
  <si>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</si>
  <si>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</si>
  <si>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</si>
  <si>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</si>
  <si>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</si>
  <si>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</si>
  <si>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</si>
  <si>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</si>
  <si>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</si>
  <si>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</si>
  <si>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</si>
  <si>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</si>
  <si>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</si>
  <si>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</si>
  <si>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</si>
  <si>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</si>
  <si>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</si>
  <si>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</si>
  <si>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</si>
  <si>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</si>
  <si>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</si>
  <si>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</si>
  <si>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</si>
  <si>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</si>
  <si>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</si>
  <si>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</si>
  <si>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</si>
  <si>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</si>
  <si>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</si>
  <si>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</si>
  <si>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</si>
  <si>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</si>
  <si>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</si>
  <si>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</si>
  <si>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</si>
  <si>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</si>
  <si>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</si>
  <si>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</si>
  <si>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</si>
  <si>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</si>
  <si>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</si>
  <si>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</si>
  <si>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</si>
  <si>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</si>
  <si>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</si>
  <si>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</si>
  <si>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</si>
  <si>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</si>
  <si>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</si>
  <si>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</si>
  <si>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</si>
  <si>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</si>
  <si>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</si>
  <si>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</si>
  <si>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</si>
  <si>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</si>
  <si>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</si>
  <si>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</si>
  <si>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</si>
  <si>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</si>
  <si>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</si>
  <si>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</si>
  <si>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</si>
  <si>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</si>
  <si>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</si>
  <si>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</si>
  <si>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</si>
  <si>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</si>
  <si>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</si>
  <si>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</si>
  <si>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</si>
  <si>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</si>
  <si>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</si>
  <si>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</si>
  <si>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</si>
  <si>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</si>
  <si>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</si>
  <si>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</si>
  <si>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</si>
  <si>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</si>
  <si>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</si>
  <si>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</si>
  <si>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</si>
  <si>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</si>
  <si>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</si>
  <si>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</si>
  <si>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</si>
  <si>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</si>
  <si>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</si>
  <si>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</si>
  <si>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</si>
  <si>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</si>
  <si>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</si>
  <si>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</si>
  <si>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</si>
  <si>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</si>
  <si>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</si>
  <si>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</si>
  <si>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</si>
  <si>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</si>
  <si>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</si>
  <si>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</si>
  <si>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</si>
  <si>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</si>
  <si>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</si>
  <si>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</si>
  <si>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</si>
  <si>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</si>
  <si>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</si>
  <si>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</si>
  <si>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</si>
  <si>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</si>
  <si>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</si>
  <si>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</si>
  <si>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</si>
  <si>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</si>
  <si>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</si>
  <si>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</si>
  <si>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</si>
  <si>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</si>
  <si>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</si>
  <si>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</si>
  <si>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</si>
  <si>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</si>
  <si>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</si>
  <si>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</si>
  <si>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</si>
  <si>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</si>
  <si>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</si>
  <si>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</si>
  <si>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</si>
  <si>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</si>
  <si>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</si>
  <si>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</si>
  <si>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</si>
  <si>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</si>
  <si>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</si>
  <si>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</si>
  <si>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</si>
  <si>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</si>
  <si>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</si>
  <si>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</si>
  <si>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</si>
  <si>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</si>
  <si>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</si>
  <si>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</si>
  <si>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</si>
  <si>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</si>
  <si>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</si>
  <si>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</si>
  <si>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</si>
  <si>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</si>
  <si>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</si>
  <si>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</si>
  <si>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</si>
  <si>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</si>
  <si>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</si>
  <si>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</si>
  <si>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</si>
  <si>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</si>
  <si>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</si>
  <si>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</si>
  <si>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</si>
  <si>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</si>
  <si>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</si>
  <si>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</si>
  <si>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</si>
  <si>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</si>
  <si>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</si>
  <si>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</si>
  <si>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</si>
  <si>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</si>
  <si>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</si>
  <si>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</si>
  <si>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</si>
  <si>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</si>
  <si>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</si>
  <si>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</si>
  <si>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</si>
  <si>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</si>
  <si>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</si>
  <si>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</si>
  <si>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</si>
  <si>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</si>
  <si>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</si>
  <si>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</si>
  <si>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</si>
  <si>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</si>
  <si>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</si>
  <si>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</si>
  <si>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</si>
  <si>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</si>
  <si>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</si>
  <si>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</si>
  <si>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</si>
  <si>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</si>
  <si>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</si>
  <si>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</si>
  <si>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</si>
  <si>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</si>
  <si>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</si>
  <si>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</si>
  <si>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</si>
  <si>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</si>
  <si>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</si>
  <si>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</si>
  <si>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</si>
  <si>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</si>
  <si>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</si>
  <si>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</si>
  <si>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</si>
  <si>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</si>
  <si>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</si>
  <si>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</si>
  <si>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</si>
  <si>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</si>
  <si>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</si>
  <si>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</si>
  <si>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</si>
  <si>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</si>
  <si>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</si>
  <si>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</si>
  <si>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</si>
  <si>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</si>
  <si>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</si>
  <si>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</si>
  <si>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</si>
  <si>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</si>
  <si>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</si>
  <si>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</si>
  <si>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</si>
  <si>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</si>
  <si>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</si>
  <si>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</si>
  <si>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</si>
  <si>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</si>
  <si>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</si>
  <si>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</si>
  <si>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</si>
  <si>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</si>
  <si>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</si>
  <si>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</si>
  <si>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</si>
  <si>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</si>
  <si>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</si>
  <si>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</si>
  <si>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</si>
  <si>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</si>
  <si>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</si>
  <si>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</si>
  <si>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</si>
  <si>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</si>
  <si>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</si>
  <si>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</si>
  <si>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</si>
  <si>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</si>
  <si>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</si>
  <si>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</si>
  <si>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</si>
  <si>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</si>
  <si>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</si>
  <si>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</si>
  <si>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</si>
  <si>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</si>
  <si>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</si>
  <si>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</si>
  <si>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</si>
  <si>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</si>
  <si>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</si>
  <si>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</si>
  <si>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</si>
  <si>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</si>
  <si>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</si>
  <si>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</si>
  <si>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</si>
  <si>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</si>
  <si>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</si>
  <si>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</si>
  <si>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</si>
  <si>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</si>
  <si>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</si>
  <si>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</si>
  <si>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</si>
  <si>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</si>
  <si>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</si>
  <si>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</si>
  <si>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</si>
  <si>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</si>
  <si>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</si>
  <si>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</si>
  <si>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</si>
  <si>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</si>
  <si>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</si>
  <si>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</si>
  <si>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</si>
  <si>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</si>
  <si>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</si>
  <si>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</si>
  <si>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</si>
  <si>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</si>
  <si>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</si>
  <si>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</si>
  <si>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</si>
  <si>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</si>
  <si>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</si>
  <si>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</si>
  <si>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</si>
  <si>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</si>
  <si>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</si>
  <si>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</si>
  <si>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</si>
  <si>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</si>
  <si>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</si>
  <si>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</si>
  <si>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</si>
  <si>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</si>
  <si>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</si>
  <si>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</si>
  <si>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</si>
  <si>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</si>
  <si>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</si>
  <si>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</si>
  <si>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</si>
  <si>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</si>
  <si>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</si>
  <si>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</si>
  <si>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</si>
  <si>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</si>
  <si>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</si>
  <si>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</si>
  <si>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</si>
  <si>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</si>
  <si>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</si>
  <si>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</si>
  <si>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</si>
  <si>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</si>
  <si>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</si>
  <si>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</si>
  <si>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</si>
  <si>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</si>
  <si>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</si>
  <si>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</si>
  <si>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</si>
  <si>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</si>
  <si>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</si>
  <si>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</si>
  <si>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</si>
  <si>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</si>
  <si>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</si>
  <si>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</si>
  <si>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</si>
  <si>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</si>
  <si>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</si>
  <si>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</si>
  <si>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</si>
  <si>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</si>
  <si>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</si>
  <si>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</si>
  <si>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</si>
  <si>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</si>
  <si>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</si>
  <si>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</si>
  <si>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</si>
  <si>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</si>
  <si>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</si>
  <si>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</si>
  <si>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</si>
  <si>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</si>
  <si>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</si>
  <si>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</si>
  <si>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</si>
  <si>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</si>
  <si>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</si>
  <si>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</si>
  <si>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</si>
  <si>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</si>
  <si>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</si>
  <si>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</si>
  <si>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</si>
  <si>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</si>
  <si>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</si>
  <si>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</si>
  <si>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</si>
  <si>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</si>
  <si>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</si>
  <si>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</si>
  <si>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</si>
  <si>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</si>
  <si>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</si>
  <si>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</si>
  <si>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</si>
  <si>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</si>
  <si>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</si>
  <si>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</si>
  <si>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</si>
  <si>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</si>
  <si>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</si>
  <si>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</si>
  <si>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</si>
  <si>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</si>
  <si>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</si>
  <si>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</si>
  <si>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</si>
  <si>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</si>
  <si>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</si>
  <si>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</si>
  <si>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</si>
  <si>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</si>
  <si>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</si>
  <si>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</si>
  <si>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</si>
  <si>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</si>
  <si>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</si>
  <si>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</si>
  <si>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</si>
  <si>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</si>
  <si>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</si>
  <si>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</si>
  <si>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</si>
  <si>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</si>
  <si>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</si>
  <si>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</si>
  <si>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</si>
  <si>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</si>
  <si>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</si>
  <si>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</si>
  <si>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</si>
  <si>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</si>
  <si>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</si>
  <si>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</si>
  <si>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</si>
  <si>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</si>
  <si>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</si>
  <si>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</si>
  <si>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</si>
  <si>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</si>
  <si>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</si>
  <si>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</si>
  <si>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</si>
  <si>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</si>
  <si>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</si>
  <si>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</si>
  <si>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</si>
  <si>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</si>
  <si>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</si>
  <si>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</si>
  <si>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</si>
  <si>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</si>
  <si>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</si>
  <si>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</si>
  <si>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</si>
  <si>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</si>
  <si>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</si>
  <si>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</si>
  <si>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</si>
  <si>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</si>
  <si>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</si>
  <si>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</si>
  <si>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</si>
  <si>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</si>
  <si>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</si>
  <si>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</si>
  <si>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</si>
  <si>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</si>
  <si>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</si>
  <si>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</si>
  <si>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</si>
  <si>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</si>
  <si>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</si>
  <si>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</si>
  <si>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</si>
  <si>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</si>
  <si>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</si>
  <si>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</si>
  <si>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</si>
  <si>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</si>
  <si>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</si>
  <si>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</si>
  <si>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</si>
  <si>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</si>
  <si>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</si>
  <si>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</si>
  <si>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</si>
  <si>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</si>
  <si>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</si>
  <si>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</si>
  <si>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</si>
  <si>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</si>
  <si>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</si>
  <si>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</si>
  <si>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</si>
  <si>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</si>
  <si>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</si>
  <si>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</si>
  <si>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</si>
  <si>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</si>
  <si>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</si>
  <si>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</si>
  <si>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</si>
  <si>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</si>
  <si>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</si>
  <si>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</si>
  <si>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</si>
  <si>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</si>
  <si>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</si>
  <si>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</si>
  <si>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</si>
  <si>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</si>
  <si>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</si>
  <si>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</si>
  <si>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</si>
  <si>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</si>
  <si>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</si>
  <si>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</si>
  <si>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</si>
  <si>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</si>
  <si>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</si>
  <si>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</si>
  <si>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</si>
  <si>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</si>
  <si>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</si>
  <si>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</si>
  <si>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</si>
  <si>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</si>
  <si>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</si>
  <si>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</si>
  <si>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</si>
  <si>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</si>
  <si>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</si>
  <si>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</si>
  <si>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</si>
  <si>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</si>
  <si>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</si>
  <si>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</si>
  <si>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</si>
  <si>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</si>
  <si>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</si>
  <si>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</si>
  <si>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</si>
  <si>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</si>
  <si>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</si>
  <si>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</si>
  <si>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</si>
  <si>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</si>
  <si>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</si>
  <si>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</si>
  <si>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</si>
  <si>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</si>
  <si>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</si>
  <si>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</si>
  <si>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</si>
  <si>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</si>
  <si>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</si>
  <si>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</si>
  <si>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</si>
  <si>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</si>
  <si>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</si>
  <si>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</si>
  <si>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</si>
  <si>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</si>
  <si>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</si>
  <si>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</si>
  <si>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</si>
  <si>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</si>
  <si>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</si>
  <si>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</si>
  <si>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</si>
  <si>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</si>
  <si>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</si>
  <si>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</si>
  <si>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</si>
  <si>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</si>
  <si>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</si>
  <si>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</si>
  <si>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</si>
  <si>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</si>
  <si>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</si>
  <si>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</si>
  <si>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</si>
  <si>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</si>
  <si>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</si>
  <si>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</si>
  <si>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</si>
  <si>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</si>
  <si>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</si>
  <si>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</si>
  <si>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</si>
  <si>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</si>
  <si>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</si>
  <si>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</si>
  <si>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</si>
  <si>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</si>
  <si>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</si>
  <si>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</si>
  <si>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</si>
  <si>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</si>
  <si>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</si>
  <si>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</si>
  <si>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</si>
  <si>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</si>
  <si>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</si>
  <si>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</si>
  <si>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</si>
  <si>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</si>
  <si>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</si>
  <si>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</si>
  <si>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</si>
  <si>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</si>
  <si>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</si>
  <si>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</si>
  <si>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</si>
  <si>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</si>
  <si>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</si>
  <si>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</si>
  <si>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</si>
  <si>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</si>
  <si>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</si>
  <si>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</si>
  <si>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</si>
  <si>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</si>
  <si>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</si>
  <si>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</si>
  <si>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</si>
  <si>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</si>
  <si>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</si>
  <si>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</si>
  <si>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</si>
  <si>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</si>
  <si>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</si>
  <si>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</si>
  <si>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</si>
  <si>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</si>
  <si>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</si>
  <si>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</si>
  <si>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</si>
  <si>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</si>
  <si>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</si>
  <si>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</si>
  <si>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</si>
  <si>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</si>
  <si>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</si>
  <si>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</si>
  <si>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</si>
  <si>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</si>
  <si>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</si>
  <si>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</si>
  <si>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</si>
  <si>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</si>
  <si>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</si>
  <si>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</si>
  <si>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</si>
  <si>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</si>
  <si>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</si>
  <si>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</si>
  <si>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</si>
  <si>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</si>
  <si>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</si>
  <si>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</si>
  <si>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</si>
  <si>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</si>
  <si>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</si>
  <si>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</si>
  <si>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</si>
  <si>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</si>
  <si>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</si>
  <si>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</si>
  <si>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</si>
  <si>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</si>
  <si>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</si>
  <si>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</si>
  <si>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</si>
  <si>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</si>
  <si>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</si>
  <si>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</si>
  <si>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</si>
  <si>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</si>
  <si>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</si>
  <si>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</si>
  <si>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</si>
  <si>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</si>
  <si>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</si>
  <si>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</si>
  <si>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</si>
  <si>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</si>
  <si>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</si>
  <si>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</si>
  <si>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</si>
  <si>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</si>
  <si>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</si>
  <si>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</si>
  <si>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</si>
  <si>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</si>
  <si>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</si>
  <si>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</si>
  <si>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</si>
  <si>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</si>
  <si>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</si>
  <si>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</si>
  <si>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</si>
  <si>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</si>
  <si>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</si>
  <si>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</si>
  <si>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</si>
  <si>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</si>
  <si>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</si>
  <si>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</si>
  <si>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</si>
  <si>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</si>
  <si>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</si>
  <si>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</si>
  <si>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</si>
  <si>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</si>
  <si>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</si>
  <si>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</si>
  <si>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</si>
  <si>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</si>
  <si>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</si>
  <si>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</si>
  <si>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</si>
  <si>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</si>
  <si>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</si>
  <si>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</si>
  <si>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</si>
  <si>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</si>
  <si>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</si>
  <si>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</si>
  <si>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</si>
  <si>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</si>
  <si>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</si>
  <si>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</si>
  <si>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</si>
  <si>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</si>
  <si>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</si>
  <si>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</si>
  <si>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</si>
  <si>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</si>
  <si>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</si>
  <si>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</si>
  <si>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</si>
  <si>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</si>
  <si>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</si>
  <si>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</si>
  <si>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</si>
  <si>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</si>
  <si>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</si>
  <si>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</si>
  <si>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</si>
  <si>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</si>
  <si>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</si>
  <si>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</si>
  <si>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</si>
  <si>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</si>
  <si>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</si>
  <si>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</si>
  <si>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</si>
  <si>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</si>
  <si>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</si>
  <si>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</si>
  <si>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</si>
  <si>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</si>
  <si>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</si>
  <si>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</si>
  <si>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</si>
  <si>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</si>
  <si>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</si>
  <si>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</si>
  <si>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</si>
  <si>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</si>
  <si>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</si>
  <si>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</si>
  <si>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</si>
  <si>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</si>
  <si>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</si>
  <si>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</si>
  <si>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</si>
  <si>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</si>
  <si>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</si>
  <si>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</si>
  <si>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</si>
  <si>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</si>
  <si>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</si>
  <si>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</si>
  <si>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</si>
  <si>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</si>
  <si>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</si>
  <si>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</si>
  <si>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</si>
  <si>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</si>
  <si>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</si>
  <si>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</si>
  <si>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</si>
  <si>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</si>
  <si>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</si>
  <si>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</si>
  <si>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</si>
  <si>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</si>
  <si>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</si>
  <si>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</si>
  <si>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</si>
  <si>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</si>
  <si>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</si>
  <si>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</si>
  <si>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</si>
  <si>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</si>
  <si>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</si>
  <si>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</si>
  <si>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</si>
  <si>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</si>
  <si>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</si>
  <si>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</si>
  <si>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</si>
  <si>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</si>
  <si>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</si>
  <si>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</si>
  <si>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</si>
  <si>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</si>
  <si>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</si>
  <si>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</si>
  <si>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</si>
  <si>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</si>
  <si>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</si>
  <si>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</si>
  <si>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</si>
  <si>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</si>
  <si>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</si>
  <si>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</si>
  <si>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</si>
  <si>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</si>
  <si>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</si>
  <si>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</si>
  <si>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</si>
  <si>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</si>
  <si>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</si>
  <si>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</si>
  <si>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</si>
  <si>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</si>
  <si>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</si>
  <si>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</si>
  <si>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</si>
  <si>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</si>
  <si>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</si>
  <si>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</si>
  <si>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</si>
  <si>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</si>
  <si>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</si>
  <si>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</si>
  <si>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</si>
  <si>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</si>
  <si>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</si>
  <si>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</si>
  <si>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</si>
  <si>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</si>
  <si>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</si>
  <si>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</si>
  <si>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</si>
  <si>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</si>
  <si>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</si>
  <si>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</si>
  <si>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</si>
  <si>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</si>
  <si>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</si>
  <si>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</si>
  <si>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</si>
  <si>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</si>
  <si>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</si>
  <si>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</si>
  <si>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</si>
  <si>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</si>
  <si>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</si>
  <si>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</si>
  <si>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</si>
  <si>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</si>
  <si>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</si>
  <si>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</si>
  <si>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</si>
  <si>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</si>
  <si>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</si>
  <si>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</si>
  <si>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</si>
  <si>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</si>
  <si>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</si>
  <si>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</si>
  <si>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</si>
  <si>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</si>
  <si>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</si>
  <si>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</si>
  <si>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</si>
  <si>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</si>
  <si>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</si>
  <si>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</si>
  <si>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</si>
  <si>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</si>
  <si>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</si>
  <si>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</si>
  <si>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</si>
  <si>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</si>
  <si>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</si>
  <si>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</si>
  <si>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</si>
  <si>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</si>
  <si>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</si>
  <si>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</si>
  <si>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</si>
  <si>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</si>
  <si>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</si>
  <si>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</si>
  <si>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</si>
  <si>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</si>
  <si>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</si>
  <si>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</si>
  <si>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</si>
  <si>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</si>
  <si>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</si>
  <si>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</si>
  <si>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</si>
  <si>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</si>
  <si>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</si>
  <si>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</si>
  <si>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</si>
  <si>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</si>
  <si>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</si>
  <si>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</si>
  <si>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</si>
  <si>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</si>
  <si>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</si>
  <si>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</si>
  <si>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</si>
  <si>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</si>
  <si>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</si>
  <si>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</si>
  <si>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</si>
  <si>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</si>
  <si>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</si>
  <si>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</si>
  <si>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</si>
  <si>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</si>
  <si>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</si>
  <si>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</si>
  <si>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</si>
  <si>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</si>
  <si>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</si>
  <si>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</si>
  <si>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</si>
  <si>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</si>
  <si>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</si>
  <si>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</si>
  <si>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</si>
  <si>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</si>
  <si>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</si>
  <si>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</si>
  <si>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</si>
  <si>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</si>
  <si>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</si>
  <si>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</si>
  <si>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</si>
  <si>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</si>
  <si>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</si>
  <si>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</si>
  <si>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</si>
  <si>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</si>
  <si>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</si>
  <si>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</si>
  <si>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</si>
  <si>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</si>
  <si>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</si>
  <si>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</si>
  <si>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</si>
  <si>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</si>
  <si>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</si>
  <si>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</si>
  <si>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</si>
  <si>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</si>
  <si>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</si>
  <si>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</si>
  <si>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</si>
  <si>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</si>
  <si>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</si>
  <si>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</si>
  <si>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</si>
  <si>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</si>
  <si>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</si>
  <si>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</si>
  <si>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</si>
  <si>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</si>
  <si>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</si>
  <si>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</si>
  <si>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</si>
  <si>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</si>
  <si>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</si>
  <si>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</si>
  <si>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</si>
  <si>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</si>
  <si>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</si>
  <si>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</si>
  <si>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</si>
  <si>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</si>
  <si>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</si>
  <si>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</si>
  <si>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</si>
  <si>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</si>
  <si>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</si>
  <si>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</si>
  <si>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</si>
  <si>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</si>
  <si>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</si>
  <si>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</si>
  <si>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</si>
  <si>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</si>
  <si>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</si>
  <si>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</si>
  <si>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</si>
  <si>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</si>
  <si>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</si>
  <si>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</si>
  <si>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</si>
  <si>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</si>
  <si>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</si>
  <si>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</si>
  <si>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</si>
  <si>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</si>
  <si>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</si>
  <si>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</si>
  <si>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</si>
  <si>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</si>
  <si>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</si>
  <si>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</si>
  <si>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</si>
  <si>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</si>
  <si>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</si>
  <si>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</si>
  <si>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</si>
  <si>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</si>
  <si>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</si>
  <si>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</si>
  <si>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</si>
  <si>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</si>
  <si>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</si>
  <si>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</si>
  <si>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</si>
  <si>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</si>
  <si>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</si>
  <si>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</si>
  <si>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</si>
  <si>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</si>
  <si>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</si>
  <si>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</si>
  <si>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</si>
  <si>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</si>
  <si>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</si>
  <si>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</si>
  <si>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</si>
  <si>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</si>
  <si>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</si>
  <si>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</si>
  <si>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</si>
  <si>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</si>
  <si>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</si>
  <si>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</si>
  <si>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</si>
  <si>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</si>
  <si>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</si>
  <si>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</si>
  <si>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</si>
  <si>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</si>
  <si>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</si>
  <si>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</si>
  <si>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</si>
  <si>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</si>
  <si>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</si>
  <si>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</si>
  <si>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</si>
  <si>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</si>
  <si>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</si>
  <si>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</si>
  <si>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</si>
  <si>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</si>
  <si>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</si>
  <si>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</si>
  <si>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</si>
  <si>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</si>
  <si>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</si>
  <si>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</si>
  <si>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</si>
  <si>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</si>
  <si>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</si>
  <si>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</si>
  <si>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</si>
  <si>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</si>
  <si>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</si>
  <si>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</si>
  <si>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</si>
  <si>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</si>
  <si>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</si>
  <si>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</si>
  <si>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</si>
  <si>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</si>
  <si>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</si>
  <si>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</si>
  <si>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</si>
  <si>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</si>
  <si>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</si>
  <si>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</si>
  <si>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</si>
  <si>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</si>
  <si>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</si>
  <si>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</si>
  <si>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</si>
  <si>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</si>
  <si>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</si>
  <si>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</si>
  <si>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</si>
  <si>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</si>
  <si>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</si>
  <si>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</si>
  <si>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</si>
  <si>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</si>
  <si>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</si>
  <si>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</si>
  <si>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</si>
  <si>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</si>
  <si>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</si>
  <si>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</si>
  <si>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</si>
  <si>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</si>
  <si>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</si>
  <si>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</si>
  <si>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</si>
  <si>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</si>
  <si>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</si>
  <si>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</si>
  <si>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</si>
  <si>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</si>
  <si>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</si>
  <si>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</si>
  <si>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</si>
  <si>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</si>
  <si>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</si>
  <si>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</si>
  <si>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</si>
  <si>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</si>
  <si>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</si>
  <si>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</si>
  <si>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</si>
  <si>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</si>
  <si>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</si>
  <si>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</si>
  <si>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</si>
  <si>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</si>
  <si>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</si>
  <si>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</si>
  <si>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</si>
  <si>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</si>
  <si>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</si>
  <si>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</si>
  <si>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</si>
  <si>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</si>
  <si>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</si>
  <si>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</si>
  <si>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</si>
  <si>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</si>
  <si>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</si>
  <si>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</si>
  <si>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</si>
  <si>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</si>
  <si>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</si>
  <si>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</si>
  <si>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</si>
  <si>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</si>
  <si>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</si>
  <si>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</si>
  <si>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</si>
  <si>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</si>
  <si>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</si>
  <si>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</si>
  <si>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</si>
  <si>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</si>
  <si>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</si>
  <si>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</si>
  <si>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</si>
  <si>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</si>
  <si>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</si>
  <si>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</si>
  <si>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</si>
  <si>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</si>
  <si>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</si>
  <si>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</si>
  <si>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</si>
  <si>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</si>
  <si>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</si>
  <si>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</si>
  <si>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</si>
  <si>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</si>
  <si>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</si>
  <si>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</si>
  <si>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</si>
  <si>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</si>
  <si>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</si>
  <si>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</si>
  <si>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</si>
  <si>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</si>
  <si>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</si>
  <si>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</si>
  <si>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</si>
  <si>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</si>
  <si>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</si>
  <si>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</si>
  <si>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</si>
  <si>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</si>
  <si>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</si>
  <si>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</si>
  <si>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</si>
  <si>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</si>
  <si>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</si>
  <si>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</si>
  <si>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</si>
  <si>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</si>
  <si>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</si>
  <si>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</si>
  <si>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</si>
  <si>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</si>
  <si>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</si>
  <si>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</si>
  <si>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</si>
  <si>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</si>
  <si>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</si>
  <si>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</si>
  <si>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</si>
  <si>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</si>
  <si>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</si>
  <si>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</si>
  <si>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</si>
  <si>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</si>
  <si>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</si>
  <si>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</si>
  <si>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</si>
  <si>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</si>
  <si>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</si>
  <si>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</si>
  <si>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</si>
  <si>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</si>
  <si>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</si>
  <si>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</si>
  <si>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</si>
  <si>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</si>
  <si>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</si>
  <si>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</si>
  <si>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</si>
  <si>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</si>
  <si>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</si>
  <si>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</si>
  <si>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</si>
  <si>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</si>
  <si>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</si>
  <si>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</si>
  <si>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</si>
  <si>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</si>
  <si>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</si>
  <si>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</si>
  <si>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</si>
  <si>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</si>
  <si>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</si>
  <si>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</si>
  <si>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</si>
  <si>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</si>
  <si>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</si>
  <si>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</si>
  <si>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</si>
  <si>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</si>
  <si>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</si>
  <si>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</si>
  <si>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</si>
  <si>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</si>
  <si>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</si>
  <si>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</si>
  <si>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</si>
  <si>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</si>
  <si>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</si>
  <si>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</si>
  <si>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</si>
  <si>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</si>
  <si>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</si>
  <si>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</si>
  <si>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</si>
  <si>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</si>
  <si>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</si>
  <si>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</si>
  <si>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</si>
  <si>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</si>
  <si>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</si>
  <si>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</si>
  <si>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</si>
  <si>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</si>
  <si>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</si>
  <si>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</si>
  <si>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</si>
  <si>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</si>
  <si>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</si>
  <si>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</si>
  <si>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</si>
  <si>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</si>
  <si>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</si>
  <si>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</si>
  <si>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</si>
  <si>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</si>
  <si>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</si>
  <si>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</si>
  <si>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</si>
  <si>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</si>
  <si>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</si>
  <si>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</si>
  <si>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</si>
  <si>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</si>
  <si>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</si>
  <si>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</si>
  <si>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</si>
  <si>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</si>
  <si>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</si>
  <si>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</si>
  <si>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</si>
  <si>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</si>
  <si>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</si>
  <si>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</si>
  <si>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</si>
  <si>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</si>
  <si>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</si>
  <si>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</si>
  <si>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</si>
  <si>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</si>
  <si>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</si>
  <si>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</si>
  <si>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</si>
  <si>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</si>
  <si>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</si>
  <si>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</si>
  <si>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</si>
  <si>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</si>
  <si>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</si>
  <si>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</si>
  <si>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</si>
  <si>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</si>
  <si>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</si>
  <si>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</si>
  <si>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</si>
  <si>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</si>
  <si>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</si>
  <si>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</si>
  <si>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</si>
  <si>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</si>
  <si>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</si>
  <si>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</si>
  <si>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</si>
  <si>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</si>
  <si>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</si>
  <si>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</si>
  <si>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</si>
  <si>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</si>
  <si>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</si>
  <si>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</si>
  <si>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</si>
  <si>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</si>
  <si>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</si>
  <si>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</si>
  <si>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</si>
  <si>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</si>
  <si>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</si>
  <si>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</si>
  <si>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</si>
  <si>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</si>
  <si>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</si>
  <si>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</si>
  <si>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</si>
  <si>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</si>
  <si>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</si>
  <si>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</si>
  <si>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</si>
  <si>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</si>
  <si>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</si>
  <si>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</si>
  <si>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</si>
  <si>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</si>
  <si>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</si>
  <si>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</si>
  <si>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</si>
  <si>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</si>
  <si>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</si>
  <si>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</si>
  <si>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</si>
  <si>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</si>
  <si>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</si>
  <si>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</si>
  <si>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</si>
  <si>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</si>
  <si>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</si>
  <si>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</si>
  <si>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</si>
  <si>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</si>
  <si>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</si>
  <si>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</si>
  <si>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</si>
  <si>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</si>
  <si>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</si>
  <si>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</si>
  <si>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</si>
  <si>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</si>
  <si>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</si>
  <si>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</si>
  <si>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</si>
  <si>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</si>
  <si>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</si>
  <si>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</si>
  <si>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</si>
  <si>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</si>
  <si>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</si>
  <si>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</si>
  <si>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</si>
  <si>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</si>
  <si>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</si>
  <si>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</si>
  <si>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</si>
  <si>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</si>
  <si>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</si>
  <si>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</si>
  <si>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</si>
  <si>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</si>
  <si>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</si>
  <si>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</si>
  <si>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</si>
  <si>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</si>
  <si>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</si>
  <si>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</si>
  <si>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</si>
  <si>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</si>
  <si>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</si>
  <si>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</si>
  <si>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</si>
  <si>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</si>
  <si>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</si>
  <si>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</si>
  <si>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</si>
  <si>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</si>
  <si>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</si>
  <si>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</si>
  <si>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</si>
  <si>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</si>
  <si>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</si>
  <si>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</si>
  <si>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</si>
  <si>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</si>
  <si>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</si>
  <si>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</si>
  <si>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</si>
  <si>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</si>
  <si>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</si>
  <si>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</si>
  <si>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</si>
  <si>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</si>
  <si>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</si>
  <si>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</si>
  <si>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</si>
  <si>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</si>
  <si>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</si>
  <si>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</si>
  <si>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</si>
  <si>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</si>
  <si>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</si>
  <si>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</si>
  <si>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</si>
  <si>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</si>
  <si>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</si>
  <si>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</si>
  <si>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</si>
  <si>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</si>
  <si>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</si>
  <si>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</si>
  <si>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</si>
  <si>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</si>
  <si>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</si>
  <si>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</si>
  <si>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</si>
  <si>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</si>
  <si>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</si>
  <si>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</si>
  <si>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</si>
  <si>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</si>
  <si>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</si>
  <si>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</si>
  <si>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</si>
  <si>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</si>
  <si>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</si>
  <si>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</si>
  <si>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</si>
  <si>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</si>
  <si>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</si>
  <si>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</si>
  <si>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</si>
  <si>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</si>
  <si>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</si>
  <si>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</si>
  <si>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</si>
  <si>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</si>
  <si>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</si>
  <si>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</si>
  <si>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</si>
  <si>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</si>
  <si>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</si>
  <si>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</si>
  <si>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</si>
  <si>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</si>
  <si>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</si>
  <si>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</si>
  <si>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</si>
  <si>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</si>
  <si>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</si>
  <si>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</si>
  <si>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</si>
  <si>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</si>
  <si>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</si>
  <si>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</si>
  <si>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</si>
  <si>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</si>
  <si>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</si>
  <si>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</si>
  <si>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</si>
  <si>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</si>
  <si>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</si>
  <si>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</si>
  <si>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</si>
  <si>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</si>
  <si>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</si>
  <si>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</si>
  <si>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</si>
  <si>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</si>
  <si>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</si>
  <si>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</si>
  <si>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</si>
  <si>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</si>
  <si>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</si>
  <si>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</si>
  <si>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</si>
  <si>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</si>
  <si>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</si>
  <si>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</si>
  <si>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</si>
  <si>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</si>
  <si>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</si>
  <si>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</si>
  <si>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</si>
  <si>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</si>
  <si>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</si>
  <si>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</si>
  <si>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</si>
  <si>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</si>
  <si>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</si>
  <si>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</si>
  <si>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</si>
  <si>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</si>
  <si>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</si>
  <si>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</si>
  <si>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</si>
  <si>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</si>
  <si>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</si>
  <si>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</si>
  <si>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</si>
  <si>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</si>
  <si>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</si>
  <si>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</si>
  <si>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</si>
  <si>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</si>
  <si>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</si>
  <si>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</si>
  <si>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</si>
  <si>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</si>
  <si>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</si>
  <si>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</si>
  <si>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</si>
  <si>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</si>
  <si>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</si>
  <si>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</si>
  <si>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</si>
  <si>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</si>
  <si>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</si>
  <si>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</si>
  <si>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</si>
  <si>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</si>
  <si>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</si>
  <si>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</si>
  <si>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</si>
  <si>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</si>
  <si>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</si>
  <si>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</si>
  <si>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</si>
  <si>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</si>
  <si>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</si>
  <si>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</si>
  <si>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</si>
  <si>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</si>
  <si>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</si>
  <si>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</si>
  <si>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</si>
  <si>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</si>
  <si>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</si>
  <si>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</si>
  <si>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</si>
  <si>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</si>
  <si>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</si>
  <si>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</si>
  <si>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</si>
  <si>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</si>
  <si>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</si>
  <si>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</si>
  <si>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</si>
  <si>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</si>
  <si>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</si>
  <si>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</si>
  <si>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</si>
  <si>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</si>
  <si>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</si>
  <si>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</si>
  <si>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</si>
  <si>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</si>
  <si>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</si>
  <si>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</si>
  <si>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</si>
  <si>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</si>
  <si>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</si>
  <si>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</si>
  <si>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</si>
  <si>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</si>
  <si>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</si>
  <si>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</si>
  <si>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</si>
  <si>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</si>
  <si>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</si>
  <si>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</si>
  <si>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</si>
  <si>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</si>
  <si>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</si>
  <si>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</si>
  <si>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</si>
  <si>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</si>
  <si>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</si>
  <si>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</si>
  <si>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</si>
  <si>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</si>
  <si>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</si>
  <si>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</si>
  <si>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</si>
  <si>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</si>
  <si>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</si>
  <si>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</si>
  <si>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</si>
  <si>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</si>
  <si>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</si>
  <si>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</si>
  <si>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</si>
  <si>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</si>
  <si>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</si>
  <si>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</si>
  <si>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</si>
  <si>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</si>
  <si>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</si>
  <si>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</si>
  <si>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</si>
  <si>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</si>
  <si>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</si>
  <si>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</si>
  <si>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</si>
  <si>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</si>
  <si>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</si>
  <si>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</si>
  <si>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</si>
  <si>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</si>
  <si>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</si>
  <si>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</si>
  <si>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</si>
  <si>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</si>
  <si>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</si>
  <si>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</si>
  <si>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</si>
  <si>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</si>
  <si>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</si>
  <si>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</si>
  <si>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</si>
  <si>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</si>
  <si>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</si>
  <si>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</si>
  <si>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</si>
  <si>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</si>
  <si>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</si>
  <si>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</si>
  <si>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</si>
  <si>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</si>
  <si>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</si>
  <si>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</si>
  <si>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</si>
  <si>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</si>
  <si>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</si>
  <si>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</si>
  <si>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</si>
  <si>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</si>
  <si>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</si>
  <si>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</si>
  <si>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</si>
  <si>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</si>
  <si>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</si>
  <si>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</si>
  <si>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</si>
  <si>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</si>
  <si>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</si>
  <si>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</si>
  <si>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</si>
  <si>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</si>
  <si>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</si>
  <si>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</si>
  <si>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</si>
  <si>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</si>
  <si>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</si>
  <si>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</si>
  <si>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</si>
  <si>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</si>
  <si>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</si>
  <si>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</si>
  <si>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</si>
  <si>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</si>
  <si>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</si>
  <si>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</si>
  <si>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</si>
  <si>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</si>
  <si>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</si>
  <si>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</si>
  <si>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</si>
  <si>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</si>
  <si>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</si>
  <si>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</si>
  <si>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</si>
  <si>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</si>
  <si>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</si>
  <si>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</si>
  <si>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</si>
  <si>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</si>
  <si>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</si>
  <si>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</si>
  <si>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</si>
  <si>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</si>
  <si>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</si>
  <si>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</si>
  <si>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</si>
  <si>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</si>
  <si>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</si>
  <si>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</si>
  <si>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</si>
  <si>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</si>
  <si>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</si>
  <si>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</si>
  <si>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</si>
  <si>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</si>
  <si>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</si>
  <si>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</si>
  <si>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</si>
  <si>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</si>
  <si>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</si>
  <si>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</si>
  <si>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</si>
  <si>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</si>
  <si>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</si>
  <si>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</si>
  <si>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</si>
  <si>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</si>
  <si>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</si>
  <si>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</si>
  <si>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</si>
  <si>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</si>
  <si>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</si>
  <si>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</si>
  <si>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</si>
  <si>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</si>
  <si>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</si>
  <si>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</si>
  <si>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</si>
  <si>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</si>
  <si>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</si>
  <si>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</si>
  <si>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</si>
  <si>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</si>
  <si>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</si>
  <si>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</si>
  <si>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</si>
  <si>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</si>
  <si>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</si>
  <si>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</si>
  <si>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</si>
  <si>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</si>
  <si>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</si>
  <si>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</si>
  <si>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</si>
  <si>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</si>
  <si>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</si>
  <si>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</si>
  <si>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</si>
  <si>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</si>
  <si>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</si>
  <si>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</si>
  <si>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</si>
  <si>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</si>
  <si>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</si>
  <si>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</si>
  <si>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</si>
  <si>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</si>
  <si>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</si>
  <si>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</si>
  <si>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</si>
  <si>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</si>
  <si>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</si>
  <si>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</si>
  <si>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</si>
  <si>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</si>
  <si>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</si>
  <si>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</si>
  <si>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</si>
  <si>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</si>
  <si>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</si>
  <si>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</si>
  <si>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</si>
  <si>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</si>
  <si>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</si>
  <si>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</si>
  <si>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</si>
  <si>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</si>
  <si>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</si>
  <si>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</si>
  <si>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</si>
  <si>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</si>
  <si>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</si>
  <si>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</si>
  <si>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</si>
  <si>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</si>
  <si>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</si>
  <si>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</si>
  <si>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</si>
  <si>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</si>
  <si>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</si>
  <si>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</si>
  <si>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</si>
  <si>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</si>
  <si>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</si>
  <si>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</si>
  <si>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</si>
  <si>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</si>
  <si>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</si>
  <si>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</si>
  <si>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</si>
  <si>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</si>
  <si>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</si>
  <si>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</si>
  <si>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</si>
  <si>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</si>
  <si>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</si>
  <si>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</si>
  <si>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</si>
  <si>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</si>
  <si>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</si>
  <si>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</si>
  <si>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</si>
  <si>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</si>
  <si>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</si>
  <si>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</si>
  <si>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</si>
  <si>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</si>
  <si>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</si>
  <si>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</si>
  <si>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</si>
  <si>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</si>
  <si>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</si>
  <si>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</si>
  <si>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</si>
  <si>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</si>
  <si>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</si>
  <si>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</si>
  <si>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</si>
  <si>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</si>
  <si>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</si>
  <si>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</si>
  <si>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</si>
  <si>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</si>
  <si>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</si>
  <si>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</si>
  <si>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</si>
  <si>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</si>
  <si>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</si>
  <si>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</si>
  <si>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</si>
  <si>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</si>
  <si>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</si>
  <si>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</si>
  <si>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</si>
  <si>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</si>
  <si>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</si>
  <si>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</si>
  <si>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</si>
  <si>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</si>
  <si>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</si>
  <si>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</si>
  <si>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</si>
  <si>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</si>
  <si>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</si>
  <si>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</si>
  <si>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</si>
  <si>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</si>
  <si>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</si>
  <si>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</si>
  <si>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</si>
  <si>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</si>
  <si>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</si>
  <si>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</si>
  <si>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</si>
  <si>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</si>
  <si>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</si>
  <si>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</si>
  <si>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</si>
  <si>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</si>
  <si>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</si>
  <si>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</si>
  <si>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</si>
  <si>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</si>
  <si>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</si>
  <si>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</si>
  <si>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</si>
  <si>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</si>
  <si>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</si>
  <si>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</si>
  <si>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</si>
  <si>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</si>
  <si>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</si>
  <si>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</si>
  <si>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</si>
  <si>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</si>
  <si>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</si>
  <si>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</si>
  <si>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</si>
  <si>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</si>
  <si>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</si>
  <si>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</si>
  <si>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</si>
  <si>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</si>
  <si>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</si>
  <si>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</si>
  <si>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</si>
  <si>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</si>
  <si>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</si>
  <si>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</si>
  <si>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</si>
  <si>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</si>
  <si>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</si>
  <si>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</si>
  <si>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</si>
  <si>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</si>
  <si>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</si>
  <si>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</si>
  <si>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</si>
  <si>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</si>
  <si>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</si>
  <si>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</si>
  <si>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</si>
  <si>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</si>
  <si>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</si>
  <si>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</si>
  <si>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</si>
  <si>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</si>
  <si>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</si>
  <si>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</si>
  <si>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</si>
  <si>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</si>
  <si>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</si>
  <si>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</si>
  <si>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</si>
  <si>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</si>
  <si>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</si>
  <si>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</si>
  <si>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</si>
  <si>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</si>
  <si>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</si>
  <si>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</si>
  <si>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</si>
  <si>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</si>
  <si>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</si>
  <si>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</si>
  <si>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</si>
  <si>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</si>
  <si>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</si>
  <si>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</si>
  <si>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</si>
  <si>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</si>
  <si>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</si>
  <si>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</si>
  <si>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</si>
  <si>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</si>
  <si>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</si>
  <si>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</si>
  <si>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</si>
  <si>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</si>
  <si>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</si>
  <si>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</si>
  <si>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</si>
  <si>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</si>
  <si>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</si>
  <si>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</si>
  <si>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</si>
  <si>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</si>
  <si>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</si>
  <si>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</si>
  <si>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</si>
  <si>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</si>
  <si>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</si>
  <si>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</si>
  <si>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</si>
  <si>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</si>
  <si>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</si>
  <si>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</si>
  <si>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</si>
  <si>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</si>
  <si>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</si>
  <si>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</si>
  <si>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</si>
  <si>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</si>
  <si>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</si>
  <si>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</si>
  <si>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</si>
  <si>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</si>
  <si>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</si>
  <si>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</si>
  <si>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</si>
  <si>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</si>
  <si>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</si>
  <si>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</si>
  <si>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</si>
  <si>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</si>
  <si>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</si>
  <si>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</si>
  <si>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</si>
  <si>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</si>
  <si>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</si>
  <si>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</si>
  <si>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</si>
  <si>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</si>
  <si>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</si>
  <si>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</si>
  <si>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</si>
  <si>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</si>
  <si>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</si>
  <si>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</si>
  <si>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</si>
  <si>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</si>
  <si>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</si>
  <si>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</si>
  <si>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</si>
  <si>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</si>
  <si>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</si>
  <si>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</si>
  <si>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</si>
  <si>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</si>
  <si>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</si>
  <si>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</si>
  <si>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</si>
  <si>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</si>
  <si>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</si>
  <si>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</si>
  <si>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</si>
  <si>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</si>
  <si>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</si>
  <si>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</si>
  <si>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</si>
  <si>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</si>
  <si>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</si>
  <si>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</si>
  <si>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</si>
  <si>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</si>
  <si>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</si>
  <si>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</si>
  <si>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</si>
  <si>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</si>
  <si>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</si>
  <si>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</si>
  <si>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</si>
  <si>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</si>
  <si>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</si>
  <si>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</si>
  <si>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</si>
  <si>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</si>
  <si>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</si>
  <si>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</si>
  <si>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</si>
  <si>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</si>
  <si>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</si>
  <si>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</si>
  <si>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</si>
  <si>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</si>
  <si>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</si>
  <si>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</si>
  <si>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</si>
  <si>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</si>
  <si>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</si>
  <si>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</si>
  <si>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</si>
  <si>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</si>
  <si>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</si>
  <si>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</si>
  <si>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</si>
  <si>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</si>
  <si>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</si>
  <si>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</si>
  <si>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</si>
  <si>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</si>
  <si>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</si>
  <si>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</si>
  <si>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</si>
  <si>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</si>
  <si>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</si>
  <si>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</si>
  <si>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</si>
  <si>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</si>
  <si>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</si>
  <si>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</si>
  <si>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</si>
  <si>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</si>
  <si>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</si>
  <si>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</si>
  <si>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</si>
  <si>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</si>
  <si>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</si>
  <si>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</si>
  <si>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</si>
  <si>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</si>
  <si>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</si>
  <si>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</si>
  <si>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</si>
  <si>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</si>
  <si>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</si>
  <si>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</si>
  <si>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</si>
  <si>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</si>
  <si>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</si>
  <si>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</si>
  <si>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</si>
  <si>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</si>
  <si>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</si>
  <si>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</si>
  <si>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</si>
  <si>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</si>
  <si>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</si>
  <si>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</si>
  <si>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</si>
  <si>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</si>
  <si>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</si>
  <si>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</si>
  <si>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</si>
  <si>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</si>
  <si>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</si>
  <si>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</si>
  <si>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</si>
  <si>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</si>
  <si>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</si>
  <si>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</si>
  <si>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</si>
  <si>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</si>
  <si>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</si>
  <si>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</si>
  <si>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</si>
  <si>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</si>
  <si>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</si>
  <si>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</si>
  <si>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</si>
  <si>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</si>
  <si>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</si>
  <si>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</si>
  <si>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</si>
  <si>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</si>
  <si>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</si>
  <si>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</si>
  <si>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</si>
  <si>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</si>
  <si>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</si>
  <si>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</si>
  <si>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</si>
  <si>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</si>
  <si>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</si>
  <si>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</si>
  <si>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</si>
  <si>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</si>
  <si>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</si>
  <si>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</si>
  <si>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</si>
  <si>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</si>
  <si>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</si>
  <si>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</si>
  <si>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</si>
  <si>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</si>
  <si>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</si>
  <si>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</si>
  <si>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</si>
  <si>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</si>
  <si>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</si>
  <si>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</si>
  <si>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</si>
  <si>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</si>
  <si>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</si>
  <si>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</si>
  <si>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</si>
  <si>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</si>
  <si>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</si>
  <si>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</si>
  <si>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</si>
  <si>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</si>
  <si>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</si>
  <si>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</si>
  <si>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</si>
  <si>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</si>
  <si>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</si>
  <si>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</si>
  <si>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</si>
  <si>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</si>
  <si>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</si>
  <si>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</si>
  <si>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</si>
  <si>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</si>
  <si>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</si>
  <si>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</si>
  <si>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</si>
  <si>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</si>
  <si>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</si>
  <si>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</si>
  <si>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</si>
  <si>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</si>
  <si>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</si>
  <si>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</si>
  <si>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</si>
  <si>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</si>
  <si>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</si>
  <si>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</si>
  <si>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</si>
  <si>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</si>
  <si>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</si>
  <si>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</si>
  <si>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</si>
  <si>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</si>
  <si>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</si>
  <si>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</si>
  <si>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</si>
  <si>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</si>
  <si>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</si>
  <si>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</si>
  <si>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</si>
  <si>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</si>
  <si>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</si>
  <si>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</si>
  <si>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</si>
  <si>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</si>
  <si>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</si>
  <si>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</si>
  <si>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</si>
  <si>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</si>
  <si>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</si>
  <si>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</si>
  <si>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</si>
  <si>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</si>
  <si>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</si>
  <si>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</si>
  <si>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</si>
  <si>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</si>
  <si>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</si>
  <si>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</si>
  <si>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</si>
  <si>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</si>
  <si>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</si>
  <si>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</si>
  <si>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</si>
  <si>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</si>
  <si>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</si>
  <si>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</si>
  <si>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</si>
  <si>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</si>
  <si>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</si>
  <si>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</si>
  <si>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</si>
  <si>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</si>
  <si>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</si>
  <si>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</si>
  <si>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</si>
  <si>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</si>
  <si>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</si>
  <si>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</si>
  <si>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</si>
  <si>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</si>
  <si>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</si>
  <si>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</si>
  <si>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</si>
  <si>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</si>
  <si>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</si>
  <si>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</si>
  <si>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</si>
  <si>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</si>
  <si>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</si>
  <si>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</si>
  <si>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</si>
  <si>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</si>
  <si>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</si>
  <si>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</si>
  <si>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</si>
  <si>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</si>
  <si>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</si>
  <si>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</si>
  <si>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</si>
  <si>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</si>
  <si>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</si>
  <si>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</si>
  <si>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</si>
  <si>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</si>
  <si>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</si>
  <si>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</si>
  <si>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</si>
  <si>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</si>
  <si>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</si>
  <si>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</si>
  <si>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</si>
  <si>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</si>
  <si>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</si>
  <si>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</si>
  <si>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</si>
  <si>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</si>
  <si>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</si>
  <si>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</si>
  <si>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</si>
  <si>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</si>
  <si>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</si>
  <si>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</si>
  <si>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</si>
  <si>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</si>
  <si>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</si>
  <si>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</si>
  <si>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</si>
  <si>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</si>
  <si>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</si>
  <si>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</si>
  <si>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</si>
  <si>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</si>
  <si>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</si>
  <si>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</si>
  <si>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</si>
  <si>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</si>
  <si>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</si>
  <si>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</si>
  <si>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</si>
  <si>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</si>
  <si>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</si>
  <si>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</si>
  <si>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</si>
  <si>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</si>
  <si>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</si>
  <si>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</si>
  <si>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</si>
  <si>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</si>
  <si>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</si>
  <si>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</si>
  <si>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</si>
  <si>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</si>
  <si>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</si>
  <si>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</si>
  <si>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</si>
  <si>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</si>
  <si>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</si>
  <si>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</si>
  <si>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</si>
  <si>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</si>
  <si>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</si>
  <si>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</si>
  <si>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</si>
  <si>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</si>
  <si>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</si>
  <si>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</si>
  <si>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</si>
  <si>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</si>
  <si>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</si>
  <si>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</si>
  <si>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</si>
  <si>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</si>
  <si>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</si>
  <si>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</si>
  <si>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</si>
  <si>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</si>
  <si>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</si>
  <si>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</si>
  <si>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</si>
  <si>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</si>
  <si>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</si>
  <si>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</si>
  <si>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</si>
  <si>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</si>
  <si>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</si>
  <si>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</si>
  <si>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</si>
  <si>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</si>
  <si>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</si>
  <si>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</si>
  <si>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</si>
  <si>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</si>
  <si>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</si>
  <si>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</si>
  <si>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</si>
  <si>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</si>
  <si>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</si>
  <si>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</si>
  <si>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</si>
  <si>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</si>
  <si>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</si>
  <si>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</si>
  <si>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</si>
  <si>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</si>
  <si>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</si>
  <si>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</si>
  <si>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</si>
  <si>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</si>
  <si>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</si>
  <si>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</si>
  <si>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</si>
  <si>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</si>
  <si>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</si>
  <si>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</si>
  <si>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</si>
  <si>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</si>
  <si>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</si>
  <si>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</si>
  <si>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</si>
  <si>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</si>
  <si>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</si>
  <si>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</si>
  <si>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</si>
  <si>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</si>
  <si>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</si>
  <si>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</si>
  <si>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</si>
  <si>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</si>
  <si>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</si>
  <si>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</si>
  <si>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</si>
  <si>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</si>
  <si>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</si>
  <si>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</si>
  <si>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</si>
  <si>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</si>
  <si>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</si>
  <si>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</si>
  <si>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</si>
  <si>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</si>
  <si>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</si>
  <si>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</si>
  <si>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</si>
  <si>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</si>
  <si>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</si>
  <si>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</si>
  <si>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</si>
  <si>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</si>
  <si>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</si>
  <si>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</si>
  <si>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</si>
  <si>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</si>
  <si>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</si>
  <si>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</si>
  <si>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</si>
  <si>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</si>
  <si>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</si>
  <si>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</si>
  <si>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</si>
  <si>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</si>
  <si>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</si>
  <si>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</si>
  <si>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</si>
  <si>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</si>
  <si>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</si>
  <si>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</si>
  <si>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</si>
  <si>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</si>
  <si>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</si>
  <si>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</si>
  <si>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</si>
  <si>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</si>
  <si>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</si>
  <si>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</si>
  <si>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</si>
  <si>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</si>
  <si>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</si>
  <si>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</si>
  <si>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</si>
  <si>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</si>
  <si>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</si>
  <si>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</si>
  <si>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</si>
  <si>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</si>
  <si>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</si>
  <si>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</si>
  <si>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</si>
  <si>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</si>
  <si>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</si>
  <si>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</si>
  <si>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</si>
  <si>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</si>
  <si>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</si>
  <si>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</si>
  <si>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</si>
  <si>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</si>
  <si>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</si>
  <si>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</si>
  <si>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</si>
  <si>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</si>
  <si>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</si>
  <si>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</si>
  <si>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</si>
  <si>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</si>
  <si>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</si>
  <si>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</si>
  <si>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</si>
  <si>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</si>
  <si>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</si>
  <si>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</si>
  <si>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</si>
  <si>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</si>
  <si>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</si>
  <si>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</si>
  <si>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</si>
  <si>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</si>
  <si>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</si>
  <si>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</si>
  <si>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</si>
  <si>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</si>
  <si>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</si>
  <si>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</si>
  <si>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</si>
  <si>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</si>
  <si>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</si>
  <si>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</si>
  <si>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</si>
  <si>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</si>
  <si>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</si>
  <si>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</si>
  <si>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</si>
  <si>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</si>
  <si>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</si>
  <si>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</si>
  <si>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</si>
  <si>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</si>
  <si>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</si>
  <si>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</si>
  <si>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</si>
  <si>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</si>
  <si>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</si>
  <si>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</si>
  <si>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</si>
  <si>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</si>
  <si>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</si>
  <si>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</si>
  <si>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</si>
  <si>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</si>
  <si>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</si>
  <si>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</si>
  <si>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</si>
  <si>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</si>
  <si>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</si>
  <si>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</si>
  <si>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</si>
  <si>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</si>
  <si>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</si>
  <si>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</si>
  <si>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</si>
  <si>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</si>
  <si>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</si>
  <si>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</si>
  <si>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</si>
  <si>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</si>
  <si>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</si>
  <si>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</si>
  <si>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</si>
  <si>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</si>
  <si>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</si>
  <si>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</si>
  <si>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</si>
  <si>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</si>
  <si>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</si>
  <si>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</si>
  <si>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</si>
  <si>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</si>
  <si>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</si>
  <si>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</si>
  <si>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</si>
  <si>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</si>
  <si>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</si>
  <si>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</si>
  <si>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</si>
  <si>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</si>
  <si>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</si>
  <si>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</si>
  <si>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</si>
  <si>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</si>
  <si>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</si>
  <si>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</si>
  <si>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</si>
  <si>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</si>
  <si>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</si>
  <si>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</si>
  <si>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</si>
  <si>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</si>
  <si>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</si>
  <si>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</si>
  <si>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</si>
  <si>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</si>
  <si>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</si>
  <si>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</si>
  <si>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</si>
  <si>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</si>
  <si>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</si>
  <si>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</si>
  <si>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</si>
  <si>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</si>
  <si>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</si>
  <si>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</si>
  <si>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</si>
  <si>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</si>
  <si>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</si>
  <si>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</si>
  <si>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</si>
  <si>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</si>
  <si>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</si>
  <si>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</si>
  <si>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</si>
  <si>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</si>
  <si>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</si>
  <si>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</si>
  <si>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</si>
  <si>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</si>
  <si>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</si>
  <si>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</si>
  <si>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</si>
  <si>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</si>
  <si>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</si>
  <si>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</si>
  <si>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</si>
  <si>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</si>
  <si>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</si>
  <si>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</si>
  <si>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</si>
  <si>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</si>
  <si>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</si>
  <si>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</si>
  <si>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</si>
  <si>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</si>
  <si>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</si>
  <si>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</si>
  <si>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</si>
  <si>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</si>
  <si>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</si>
  <si>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</si>
  <si>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</si>
  <si>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</si>
  <si>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</si>
  <si>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</si>
  <si>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</si>
  <si>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</si>
  <si>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</si>
  <si>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</si>
  <si>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</si>
  <si>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</si>
  <si>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</si>
  <si>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</si>
  <si>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</si>
  <si>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</si>
  <si>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</si>
  <si>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</si>
  <si>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</si>
  <si>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</si>
  <si>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</si>
  <si>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</si>
  <si>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</si>
  <si>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</si>
  <si>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</si>
  <si>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</si>
  <si>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</si>
  <si>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</si>
  <si>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</si>
  <si>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</si>
  <si>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</si>
  <si>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</si>
  <si>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</si>
  <si>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</si>
  <si>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</si>
  <si>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</si>
  <si>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</si>
  <si>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</si>
  <si>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</si>
  <si>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</si>
  <si>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</si>
  <si>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</si>
  <si>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</si>
  <si>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</si>
  <si>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</si>
  <si>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</si>
  <si>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</si>
  <si>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</si>
  <si>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</si>
  <si>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</si>
  <si>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</si>
  <si>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</si>
  <si>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</si>
  <si>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</si>
  <si>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</si>
  <si>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</si>
  <si>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</si>
  <si>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</si>
  <si>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</si>
  <si>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</si>
  <si>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</si>
  <si>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</si>
  <si>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</si>
  <si>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</si>
  <si>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</si>
  <si>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</si>
  <si>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</si>
  <si>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</si>
  <si>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</si>
  <si>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</si>
  <si>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</si>
  <si>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</si>
  <si>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</si>
  <si>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</si>
  <si>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</si>
  <si>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</si>
  <si>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</si>
  <si>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</si>
  <si>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</si>
  <si>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</si>
  <si>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</si>
  <si>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</si>
  <si>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</si>
  <si>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</si>
  <si>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</si>
  <si>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</si>
  <si>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</si>
  <si>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</si>
  <si>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</si>
  <si>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</si>
  <si>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</si>
  <si>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</si>
  <si>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</si>
  <si>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</si>
  <si>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</si>
  <si>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</si>
  <si>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</si>
  <si>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</si>
  <si>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</si>
  <si>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</si>
  <si>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</si>
  <si>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</si>
  <si>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</si>
  <si>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</si>
  <si>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</si>
  <si>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</si>
  <si>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</si>
  <si>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</si>
  <si>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</si>
  <si>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</si>
  <si>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</si>
  <si>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</si>
  <si>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</si>
  <si>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</si>
  <si>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</si>
  <si>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</si>
  <si>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</si>
  <si>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</si>
  <si>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</si>
  <si>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</si>
  <si>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</si>
  <si>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</si>
  <si>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</si>
  <si>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</si>
  <si>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</si>
  <si>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</si>
  <si>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</si>
  <si>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</si>
  <si>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</si>
  <si>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</si>
  <si>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</si>
  <si>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</si>
  <si>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</si>
  <si>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</si>
  <si>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</si>
  <si>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</si>
  <si>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</si>
  <si>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</si>
  <si>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</si>
  <si>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</si>
  <si>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</si>
  <si>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</si>
  <si>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</si>
  <si>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</si>
  <si>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</si>
  <si>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</si>
  <si>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</si>
  <si>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</si>
  <si>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</si>
  <si>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</si>
  <si>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</si>
  <si>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</si>
  <si>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</si>
  <si>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</si>
  <si>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</si>
  <si>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</si>
  <si>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</si>
  <si>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</si>
  <si>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</si>
  <si>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</si>
  <si>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</si>
  <si>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</si>
  <si>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</si>
  <si>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</si>
  <si>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</si>
  <si>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</si>
  <si>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</si>
  <si>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</si>
  <si>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</si>
  <si>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</si>
  <si>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</si>
  <si>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</si>
  <si>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</si>
  <si>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</si>
  <si>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</si>
  <si>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</si>
  <si>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</si>
  <si>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</si>
  <si>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</si>
  <si>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</si>
  <si>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</si>
  <si>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</si>
  <si>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</si>
  <si>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</si>
  <si>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</si>
  <si>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</si>
  <si>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</si>
  <si>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</si>
  <si>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</si>
  <si>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</si>
  <si>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</si>
  <si>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</si>
  <si>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</si>
  <si>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</si>
  <si>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</si>
  <si>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</si>
  <si>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</si>
  <si>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</si>
  <si>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</si>
  <si>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</si>
  <si>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</si>
  <si>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</si>
  <si>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</si>
  <si>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</si>
  <si>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</si>
  <si>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</si>
  <si>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</si>
  <si>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</si>
  <si>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</si>
  <si>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</si>
  <si>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</si>
  <si>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</si>
  <si>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</si>
  <si>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</si>
  <si>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</si>
  <si>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</si>
  <si>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</si>
  <si>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</si>
  <si>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</si>
  <si>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</si>
  <si>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</si>
  <si>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</si>
  <si>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</si>
  <si>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</si>
  <si>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</si>
  <si>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</si>
  <si>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</si>
  <si>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</si>
  <si>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</si>
  <si>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</si>
  <si>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</si>
  <si>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</si>
  <si>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</si>
  <si>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</si>
  <si>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</si>
  <si>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</si>
  <si>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</si>
  <si>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</si>
  <si>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</si>
  <si>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</si>
  <si>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</si>
  <si>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</si>
  <si>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</si>
  <si>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</si>
  <si>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</si>
  <si>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</si>
  <si>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</si>
  <si>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</si>
  <si>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</si>
  <si>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</si>
  <si>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</si>
  <si>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</si>
  <si>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</si>
  <si>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</si>
  <si>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</si>
  <si>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</si>
  <si>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</si>
  <si>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</si>
  <si>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</si>
  <si>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</si>
  <si>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</si>
  <si>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</si>
  <si>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</si>
  <si>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</si>
  <si>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</si>
  <si>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</si>
  <si>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</si>
  <si>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</si>
  <si>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</si>
  <si>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</si>
  <si>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</si>
  <si>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</si>
  <si>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</si>
  <si>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</si>
  <si>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</si>
  <si>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</si>
  <si>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</si>
  <si>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</si>
  <si>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</si>
  <si>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</si>
  <si>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</si>
  <si>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</si>
  <si>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</si>
  <si>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</si>
  <si>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</si>
  <si>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</si>
  <si>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</si>
  <si>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</si>
  <si>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</si>
  <si>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</si>
  <si>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</si>
  <si>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</si>
  <si>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</si>
  <si>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</si>
  <si>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</si>
  <si>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</si>
  <si>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</si>
  <si>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</si>
  <si>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</si>
  <si>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</si>
  <si>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</si>
  <si>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</si>
  <si>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</si>
  <si>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</si>
  <si>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</si>
  <si>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</si>
  <si>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</si>
  <si>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</si>
  <si>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</si>
  <si>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</si>
  <si>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</si>
  <si>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</si>
  <si>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</si>
  <si>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</si>
  <si>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</si>
  <si>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</si>
  <si>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</si>
  <si>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</si>
  <si>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</si>
  <si>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</si>
  <si>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</si>
  <si>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</si>
  <si>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</si>
  <si>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</si>
  <si>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</si>
  <si>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</si>
  <si>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</si>
  <si>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</si>
  <si>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</si>
  <si>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</si>
  <si>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</si>
  <si>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</si>
  <si>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</si>
  <si>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</si>
  <si>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</si>
  <si>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</si>
  <si>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</si>
  <si>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</si>
  <si>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</si>
  <si>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</si>
  <si>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</si>
  <si>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</si>
  <si>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</si>
  <si>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</si>
  <si>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</si>
  <si>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</si>
  <si>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</si>
  <si>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</si>
  <si>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</si>
  <si>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</si>
  <si>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</si>
  <si>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</si>
  <si>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</si>
  <si>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</si>
  <si>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</si>
  <si>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</si>
  <si>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</si>
  <si>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</si>
  <si>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</si>
  <si>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</si>
  <si>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</si>
  <si>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</si>
  <si>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</si>
  <si>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</si>
  <si>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</si>
  <si>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</si>
  <si>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</si>
  <si>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</si>
  <si>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</si>
  <si>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</si>
  <si>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</si>
  <si>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</si>
  <si>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</si>
  <si>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</si>
  <si>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</si>
  <si>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</si>
  <si>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</si>
  <si>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</si>
  <si>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</si>
  <si>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</si>
  <si>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</si>
  <si>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</si>
  <si>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</si>
  <si>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</si>
  <si>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</si>
  <si>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</si>
  <si>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</si>
  <si>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</si>
  <si>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</si>
  <si>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</si>
  <si>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</si>
  <si>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</si>
  <si>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</si>
  <si>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</si>
  <si>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</si>
  <si>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</si>
  <si>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</si>
  <si>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</si>
  <si>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</si>
  <si>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</si>
  <si>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</si>
  <si>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</si>
  <si>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</si>
  <si>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</si>
  <si>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</si>
  <si>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</si>
  <si>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</si>
  <si>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</si>
  <si>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</si>
  <si>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</si>
  <si>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</si>
  <si>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</si>
  <si>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</si>
  <si>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</si>
  <si>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</si>
  <si>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</si>
  <si>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</si>
  <si>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</si>
  <si>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</si>
  <si>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</si>
  <si>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</si>
  <si>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</si>
  <si>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</si>
  <si>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</si>
  <si>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</si>
  <si>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</si>
  <si>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</si>
  <si>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</si>
  <si>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</si>
  <si>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</si>
  <si>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</si>
  <si>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</si>
  <si>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</si>
  <si>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</si>
  <si>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</si>
  <si>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</si>
  <si>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</si>
  <si>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</si>
  <si>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</si>
  <si>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</si>
  <si>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</si>
  <si>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</si>
  <si>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</si>
  <si>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</si>
  <si>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</si>
  <si>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</si>
  <si>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</si>
  <si>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</si>
  <si>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</si>
  <si>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</si>
  <si>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</si>
  <si>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</si>
  <si>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</si>
  <si>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</si>
  <si>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</si>
  <si>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</si>
  <si>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</si>
  <si>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</si>
  <si>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</si>
  <si>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</si>
  <si>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</si>
  <si>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</si>
  <si>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</si>
  <si>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</si>
  <si>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</si>
  <si>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</si>
  <si>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</si>
  <si>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</si>
  <si>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</si>
  <si>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</si>
  <si>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</si>
  <si>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</si>
  <si>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</si>
  <si>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</si>
  <si>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</si>
  <si>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</si>
  <si>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</si>
  <si>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</si>
  <si>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</si>
  <si>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</si>
  <si>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</si>
  <si>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</si>
  <si>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</si>
  <si>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</si>
  <si>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</si>
  <si>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</si>
  <si>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</si>
  <si>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</si>
  <si>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</si>
  <si>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</si>
  <si>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</si>
  <si>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</si>
  <si>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</si>
  <si>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</si>
  <si>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</si>
  <si>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</si>
  <si>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</si>
  <si>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</si>
  <si>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</si>
  <si>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</si>
  <si>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</si>
  <si>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</si>
  <si>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</si>
  <si>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</si>
  <si>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</si>
  <si>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</si>
  <si>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</si>
  <si>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</si>
  <si>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</si>
  <si>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</si>
  <si>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</si>
  <si>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</si>
  <si>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</si>
  <si>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</si>
  <si>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</si>
  <si>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</si>
  <si>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</si>
  <si>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</si>
  <si>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</si>
  <si>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</si>
  <si>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</si>
  <si>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</si>
  <si>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</si>
  <si>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</si>
  <si>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</si>
  <si>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</si>
  <si>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</si>
  <si>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</si>
  <si>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</si>
  <si>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</si>
  <si>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</si>
  <si>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</si>
  <si>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</si>
  <si>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</si>
  <si>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</si>
  <si>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</si>
  <si>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</si>
  <si>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</si>
  <si>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</si>
  <si>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</si>
  <si>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</si>
  <si>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</si>
  <si>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</si>
  <si>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</si>
  <si>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</si>
  <si>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</si>
  <si>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</si>
  <si>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</si>
  <si>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</si>
  <si>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</si>
  <si>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</si>
  <si>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</si>
  <si>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</si>
  <si>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</si>
  <si>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</si>
  <si>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</si>
  <si>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</si>
  <si>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</si>
  <si>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</si>
  <si>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</si>
  <si>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</si>
  <si>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</si>
  <si>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</si>
  <si>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</si>
  <si>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</si>
  <si>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</si>
  <si>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</si>
  <si>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</si>
  <si>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</si>
  <si>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</si>
  <si>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</si>
  <si>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</si>
  <si>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</si>
  <si>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</si>
  <si>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</si>
  <si>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</si>
  <si>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</si>
  <si>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</si>
  <si>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</si>
  <si>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</si>
  <si>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</si>
  <si>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</si>
  <si>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</si>
  <si>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</si>
  <si>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</si>
  <si>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</si>
  <si>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</si>
  <si>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</si>
  <si>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</si>
  <si>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</si>
  <si>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</si>
  <si>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</si>
  <si>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</si>
  <si>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</si>
  <si>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</si>
  <si>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</si>
  <si>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</si>
  <si>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</si>
  <si>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</si>
  <si>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</si>
  <si>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</si>
  <si>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</si>
  <si>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</si>
  <si>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</si>
  <si>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</si>
  <si>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</si>
  <si>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</si>
  <si>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</si>
  <si>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</si>
  <si>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</si>
  <si>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</si>
  <si>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</si>
  <si>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</si>
  <si>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</si>
  <si>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</si>
  <si>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</si>
  <si>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</si>
  <si>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</si>
  <si>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</si>
  <si>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</si>
  <si>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</si>
  <si>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</si>
  <si>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</si>
  <si>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</si>
  <si>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</si>
  <si>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</si>
  <si>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</si>
  <si>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</si>
  <si>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</si>
  <si>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</si>
  <si>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</si>
  <si>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</si>
  <si>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</si>
  <si>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</si>
  <si>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</si>
  <si>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</si>
  <si>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</si>
  <si>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</si>
  <si>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</si>
  <si>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</si>
  <si>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</si>
  <si>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</si>
  <si>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</si>
  <si>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</si>
  <si>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</si>
  <si>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</si>
  <si>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</si>
  <si>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</si>
  <si>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</si>
  <si>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</si>
  <si>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</si>
  <si>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</si>
  <si>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</si>
  <si>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</si>
  <si>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</si>
  <si>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</si>
  <si>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</si>
  <si>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</si>
  <si>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</si>
  <si>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</si>
  <si>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</si>
  <si>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</si>
  <si>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</si>
  <si>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</si>
  <si>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</si>
  <si>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</si>
  <si>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</si>
  <si>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</si>
  <si>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</si>
  <si>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</si>
  <si>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</si>
  <si>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</si>
  <si>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</si>
  <si>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</si>
  <si>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</si>
  <si>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</si>
  <si>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</si>
  <si>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</si>
  <si>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</si>
  <si>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</si>
  <si>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</si>
  <si>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</si>
  <si>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</si>
  <si>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</si>
  <si>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</si>
  <si>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</si>
  <si>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</si>
  <si>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</si>
  <si>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</si>
  <si>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</si>
  <si>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</si>
  <si>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</si>
  <si>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</si>
  <si>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</si>
  <si>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</si>
  <si>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</si>
  <si>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</si>
  <si>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</si>
  <si>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</si>
  <si>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</si>
  <si>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</si>
  <si>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</si>
  <si>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</si>
  <si>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</si>
  <si>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</si>
  <si>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</si>
  <si>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</si>
  <si>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</si>
  <si>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</si>
  <si>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</si>
  <si>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</si>
  <si>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</si>
  <si>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</si>
  <si>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</si>
  <si>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</si>
  <si>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</si>
  <si>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</si>
  <si>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</si>
  <si>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</si>
  <si>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</si>
  <si>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</si>
  <si>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</si>
  <si>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</si>
  <si>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</si>
  <si>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</si>
  <si>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</si>
  <si>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</si>
  <si>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</si>
  <si>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</si>
  <si>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</si>
  <si>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</si>
  <si>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</si>
  <si>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</si>
  <si>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</si>
  <si>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</si>
  <si>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</si>
  <si>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</si>
  <si>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</si>
  <si>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</si>
  <si>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</si>
  <si>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</si>
  <si>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</si>
  <si>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</si>
  <si>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</si>
  <si>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</si>
  <si>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</si>
  <si>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</si>
  <si>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</si>
  <si>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</si>
  <si>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</si>
  <si>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</si>
  <si>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</si>
  <si>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</si>
  <si>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</si>
  <si>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</si>
  <si>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</si>
  <si>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</si>
  <si>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</si>
  <si>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</si>
  <si>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</si>
  <si>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</si>
  <si>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</si>
  <si>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</si>
  <si>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</si>
  <si>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</si>
  <si>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</si>
  <si>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</si>
  <si>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</si>
  <si>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</si>
  <si>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</si>
  <si>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</si>
  <si>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</si>
  <si>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</si>
  <si>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</si>
  <si>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</si>
  <si>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</si>
  <si>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</si>
  <si>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</si>
  <si>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</si>
  <si>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</si>
  <si>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</si>
  <si>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</si>
  <si>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</si>
  <si>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</si>
  <si>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</si>
  <si>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</si>
  <si>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</si>
  <si>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</si>
  <si>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</si>
  <si>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</si>
  <si>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</si>
  <si>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</si>
  <si>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</si>
  <si>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</si>
  <si>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</si>
  <si>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</si>
  <si>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</si>
  <si>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</si>
  <si>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</si>
  <si>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</si>
  <si>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</si>
  <si>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</si>
  <si>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</si>
  <si>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</si>
  <si>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</si>
  <si>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</si>
  <si>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</si>
  <si>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</si>
  <si>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</si>
  <si>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</si>
  <si>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</si>
  <si>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</si>
  <si>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</si>
  <si>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</si>
  <si>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</si>
  <si>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</si>
  <si>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</si>
  <si>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</si>
  <si>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</si>
  <si>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</si>
  <si>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</si>
  <si>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</si>
  <si>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</si>
  <si>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</si>
  <si>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</si>
  <si>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</si>
  <si>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</si>
  <si>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</si>
  <si>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</si>
  <si>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</si>
  <si>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</si>
  <si>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</si>
  <si>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</si>
  <si>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</si>
  <si>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</si>
  <si>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</si>
  <si>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</si>
  <si>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</si>
  <si>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</si>
  <si>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</si>
  <si>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</si>
  <si>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</si>
  <si>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</si>
  <si>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</si>
  <si>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</si>
  <si>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</si>
  <si>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</si>
  <si>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</si>
  <si>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</si>
  <si>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</si>
  <si>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</si>
  <si>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</si>
  <si>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</si>
  <si>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</si>
  <si>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</si>
  <si>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</si>
  <si>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</si>
  <si>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</si>
  <si>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</si>
  <si>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</si>
  <si>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</si>
  <si>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</si>
  <si>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</si>
  <si>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</si>
  <si>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</si>
  <si>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</si>
  <si>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</si>
  <si>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</si>
  <si>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</si>
  <si>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</si>
  <si>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</si>
  <si>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</si>
  <si>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</si>
  <si>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</si>
  <si>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</si>
  <si>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</si>
  <si>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</si>
  <si>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</si>
  <si>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</si>
  <si>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</si>
  <si>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</si>
  <si>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</si>
  <si>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</si>
  <si>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</si>
  <si>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</si>
  <si>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</si>
  <si>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</si>
  <si>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</si>
  <si>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</si>
  <si>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</si>
  <si>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</si>
  <si>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</si>
  <si>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</si>
  <si>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</si>
  <si>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</si>
  <si>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</si>
  <si>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</si>
  <si>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</si>
  <si>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</si>
  <si>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</si>
  <si>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</si>
  <si>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</si>
  <si>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</si>
  <si>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</si>
  <si>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</si>
  <si>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</si>
  <si>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</si>
  <si>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</si>
  <si>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</si>
  <si>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</si>
  <si>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</si>
  <si>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</si>
  <si>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</si>
  <si>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</si>
  <si>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</si>
  <si>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</si>
  <si>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</si>
  <si>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</si>
  <si>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</si>
  <si>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</si>
  <si>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</si>
  <si>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</si>
  <si>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</si>
  <si>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</si>
  <si>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</si>
  <si>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</si>
  <si>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</si>
  <si>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</si>
  <si>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</si>
  <si>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</si>
  <si>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</si>
  <si>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</si>
  <si>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</si>
  <si>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</si>
  <si>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</si>
  <si>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</si>
  <si>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</si>
  <si>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</si>
  <si>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</si>
  <si>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</si>
  <si>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</si>
  <si>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</si>
  <si>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</si>
  <si>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</si>
  <si>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</si>
  <si>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</si>
  <si>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</si>
  <si>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</si>
  <si>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</si>
  <si>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</si>
  <si>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</si>
  <si>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</si>
  <si>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</si>
  <si>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</si>
  <si>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</si>
  <si>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</si>
  <si>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</si>
  <si>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</si>
  <si>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</si>
  <si>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</si>
  <si>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</si>
  <si>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</si>
  <si>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</si>
  <si>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</si>
  <si>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</si>
  <si>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</si>
  <si>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</si>
  <si>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</si>
  <si>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</si>
  <si>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</si>
  <si>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</si>
  <si>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</si>
  <si>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</si>
  <si>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</si>
  <si>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</si>
  <si>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</si>
  <si>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</si>
  <si>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</si>
  <si>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</si>
  <si>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</si>
  <si>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</si>
  <si>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</si>
  <si>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</si>
  <si>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</si>
  <si>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</si>
  <si>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</si>
  <si>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</si>
  <si>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</si>
  <si>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</si>
  <si>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</si>
  <si>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</si>
  <si>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</si>
  <si>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</si>
  <si>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</si>
  <si>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</si>
  <si>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</si>
  <si>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</si>
  <si>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</si>
  <si>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</si>
  <si>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</si>
  <si>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</si>
  <si>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</si>
  <si>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</si>
  <si>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</si>
  <si>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</si>
  <si>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</si>
  <si>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</si>
  <si>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</si>
  <si>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</si>
  <si>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</si>
  <si>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</si>
  <si>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</si>
  <si>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</si>
  <si>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</si>
  <si>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</si>
  <si>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</si>
  <si>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</si>
  <si>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</si>
  <si>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</si>
  <si>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</si>
  <si>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</si>
  <si>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</si>
  <si>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</si>
  <si>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</si>
  <si>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</si>
  <si>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</si>
  <si>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</si>
  <si>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</si>
  <si>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</si>
  <si>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</si>
  <si>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</si>
  <si>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</si>
  <si>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</si>
  <si>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</si>
  <si>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</si>
  <si>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</si>
  <si>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</si>
  <si>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</si>
  <si>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</si>
  <si>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</si>
  <si>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</si>
  <si>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</si>
  <si>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</si>
  <si>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</si>
  <si>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</si>
  <si>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</si>
  <si>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</si>
  <si>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</si>
  <si>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</si>
  <si>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</si>
  <si>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</si>
  <si>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</si>
  <si>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</si>
  <si>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</si>
  <si>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</si>
  <si>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</si>
  <si>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</si>
  <si>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</si>
  <si>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</si>
  <si>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</si>
  <si>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</si>
  <si>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</si>
  <si>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</si>
  <si>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</si>
  <si>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</si>
  <si>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</si>
  <si>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</si>
  <si>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</si>
  <si>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</si>
  <si>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</si>
  <si>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</si>
  <si>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</si>
  <si>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</si>
  <si>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</si>
  <si>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</si>
  <si>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</si>
  <si>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</si>
  <si>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</si>
  <si>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</si>
  <si>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</si>
  <si>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</si>
  <si>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</si>
  <si>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</si>
  <si>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</si>
  <si>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</si>
  <si>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</si>
  <si>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</si>
  <si>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</si>
  <si>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</si>
  <si>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</si>
  <si>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</si>
  <si>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</si>
  <si>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</si>
  <si>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</si>
  <si>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</si>
  <si>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</si>
  <si>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</si>
  <si>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</si>
  <si>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</si>
  <si>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</si>
  <si>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</si>
  <si>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</si>
  <si>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</si>
  <si>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</si>
  <si>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</si>
  <si>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</si>
  <si>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</si>
  <si>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</si>
  <si>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</si>
  <si>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</si>
  <si>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</si>
  <si>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</si>
  <si>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</si>
  <si>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</si>
  <si>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</si>
  <si>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</si>
  <si>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</si>
  <si>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</si>
  <si>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</si>
  <si>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</si>
  <si>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</si>
  <si>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</si>
  <si>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</si>
  <si>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</si>
  <si>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</si>
  <si>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</si>
  <si>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</si>
  <si>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</si>
  <si>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</si>
  <si>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</si>
  <si>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</si>
  <si>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</si>
  <si>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</si>
  <si>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</si>
  <si>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</si>
  <si>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</si>
  <si>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</si>
  <si>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</si>
  <si>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</si>
  <si>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</si>
  <si>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</si>
  <si>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</si>
  <si>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</si>
  <si>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</si>
  <si>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</si>
  <si>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</si>
  <si>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</si>
  <si>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</si>
  <si>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</si>
  <si>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</si>
  <si>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</si>
  <si>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</si>
  <si>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</si>
  <si>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</si>
  <si>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</si>
  <si>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</si>
  <si>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</si>
  <si>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</si>
  <si>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</si>
  <si>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</si>
  <si>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</si>
  <si>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</si>
  <si>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</si>
  <si>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</si>
  <si>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</si>
  <si>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</si>
  <si>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</si>
  <si>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</si>
  <si>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</si>
  <si>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</si>
  <si>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</si>
  <si>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</si>
  <si>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</si>
  <si>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</si>
  <si>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</si>
  <si>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</si>
  <si>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</si>
  <si>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</si>
  <si>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</si>
  <si>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</si>
  <si>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</si>
  <si>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</si>
  <si>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</si>
  <si>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</si>
  <si>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</si>
  <si>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</si>
  <si>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</si>
  <si>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</si>
  <si>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</si>
  <si>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</si>
  <si>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</si>
  <si>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</si>
  <si>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</si>
  <si>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</si>
  <si>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</si>
  <si>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</si>
  <si>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</si>
  <si>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</si>
  <si>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</si>
  <si>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</si>
  <si>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</si>
  <si>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</si>
  <si>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</si>
  <si>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</si>
  <si>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</si>
  <si>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</si>
  <si>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</si>
  <si>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</si>
  <si>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</si>
  <si>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</si>
  <si>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</si>
  <si>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</si>
  <si>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</si>
  <si>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</si>
  <si>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</si>
  <si>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</si>
  <si>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</si>
  <si>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</si>
  <si>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</si>
  <si>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</si>
  <si>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</si>
  <si>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</si>
  <si>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</si>
  <si>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</si>
  <si>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</si>
  <si>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</si>
  <si>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</si>
  <si>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</si>
  <si>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</si>
  <si>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</si>
  <si>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</si>
  <si>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</si>
  <si>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</si>
  <si>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</si>
  <si>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</si>
  <si>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</si>
  <si>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</si>
  <si>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</si>
  <si>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</si>
  <si>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</si>
  <si>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</si>
  <si>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</si>
  <si>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</si>
  <si>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</si>
  <si>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</si>
  <si>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</si>
  <si>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</si>
  <si>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</si>
  <si>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</si>
  <si>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</si>
  <si>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</si>
  <si>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</si>
  <si>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</si>
  <si>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</si>
  <si>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</si>
  <si>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</si>
  <si>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</si>
  <si>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</si>
  <si>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</si>
  <si>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</si>
  <si>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</si>
  <si>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</si>
  <si>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</si>
  <si>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</si>
  <si>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</si>
  <si>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</si>
  <si>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</si>
  <si>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</si>
  <si>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</si>
  <si>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</si>
  <si>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</si>
  <si>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</si>
  <si>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</si>
  <si>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</si>
  <si>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</si>
  <si>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</si>
  <si>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</si>
  <si>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</si>
  <si>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</si>
  <si>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</si>
  <si>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</si>
  <si>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</si>
  <si>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</si>
  <si>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</si>
  <si>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</si>
  <si>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</si>
  <si>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</si>
  <si>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</si>
  <si>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</si>
  <si>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</si>
  <si>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</si>
  <si>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</si>
  <si>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</si>
  <si>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</si>
  <si>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</si>
  <si>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</si>
  <si>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</si>
  <si>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</si>
  <si>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</si>
  <si>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</si>
  <si>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</si>
  <si>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</si>
  <si>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</si>
  <si>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</si>
  <si>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</si>
  <si>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</si>
  <si>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</si>
  <si>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</si>
  <si>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</si>
  <si>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</si>
  <si>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</si>
  <si>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</si>
  <si>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</si>
  <si>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</si>
  <si>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</si>
  <si>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</si>
  <si>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</si>
  <si>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</si>
  <si>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</si>
  <si>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</si>
  <si>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</si>
  <si>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</si>
  <si>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</si>
  <si>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</si>
  <si>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</si>
  <si>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</si>
  <si>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</si>
  <si>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</si>
  <si>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</si>
  <si>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</si>
  <si>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</si>
  <si>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</si>
  <si>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</si>
  <si>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</si>
  <si>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</si>
  <si>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</si>
  <si>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</si>
  <si>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</si>
  <si>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</si>
  <si>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</si>
  <si>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</si>
  <si>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</si>
  <si>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</si>
  <si>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</si>
  <si>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</si>
  <si>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</si>
  <si>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</si>
  <si>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</si>
  <si>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</si>
  <si>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</si>
  <si>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</si>
  <si>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</si>
  <si>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</si>
  <si>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</si>
  <si>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</si>
  <si>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</si>
  <si>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</si>
  <si>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</si>
  <si>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</si>
  <si>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</si>
  <si>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</si>
  <si>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</si>
  <si>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</si>
  <si>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</si>
  <si>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</si>
  <si>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</si>
  <si>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</si>
  <si>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</si>
  <si>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</si>
  <si>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</si>
  <si>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</si>
  <si>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</si>
  <si>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</si>
  <si>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</si>
  <si>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</si>
  <si>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</si>
  <si>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</si>
  <si>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</si>
  <si>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</si>
  <si>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</si>
  <si>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</si>
  <si>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</si>
  <si>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</si>
  <si>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</si>
  <si>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</si>
  <si>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</si>
  <si>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</si>
  <si>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</si>
  <si>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</si>
  <si>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</si>
  <si>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</si>
  <si>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</si>
  <si>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</si>
  <si>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</si>
  <si>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</si>
  <si>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</si>
  <si>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</si>
  <si>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</si>
  <si>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</si>
  <si>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</si>
  <si>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</si>
  <si>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</si>
  <si>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</si>
  <si>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</si>
  <si>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</si>
  <si>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</si>
  <si>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</si>
  <si>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</si>
  <si>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</si>
  <si>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</si>
  <si>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</si>
  <si>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</si>
  <si>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</si>
  <si>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</si>
  <si>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</si>
  <si>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</si>
  <si>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</si>
  <si>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</si>
  <si>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</si>
  <si>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</si>
  <si>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</si>
  <si>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</si>
  <si>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</si>
  <si>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</si>
  <si>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</si>
  <si>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</si>
  <si>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</si>
  <si>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</si>
  <si>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</si>
  <si>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</si>
  <si>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</si>
  <si>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</si>
  <si>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</si>
  <si>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</si>
  <si>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</si>
  <si>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</si>
  <si>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</si>
  <si>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</si>
  <si>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</si>
  <si>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</si>
  <si>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</si>
  <si>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</si>
  <si>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</si>
  <si>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</si>
  <si>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</si>
  <si>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</si>
  <si>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</si>
  <si>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</si>
  <si>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</si>
  <si>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</si>
  <si>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</si>
  <si>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</si>
  <si>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</si>
  <si>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</si>
  <si>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</si>
  <si>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</si>
  <si>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</si>
  <si>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</si>
  <si>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</si>
  <si>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</si>
  <si>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</si>
  <si>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</si>
  <si>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</si>
  <si>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</si>
  <si>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</si>
  <si>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</si>
  <si>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</si>
  <si>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</si>
  <si>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</si>
  <si>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</si>
  <si>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</si>
  <si>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</si>
  <si>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</si>
  <si>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</si>
  <si>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</si>
  <si>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</si>
  <si>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</si>
  <si>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</si>
  <si>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</si>
  <si>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</si>
  <si>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</si>
  <si>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</si>
  <si>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</si>
  <si>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</si>
  <si>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</si>
  <si>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</si>
  <si>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</si>
  <si>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</si>
  <si>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</si>
  <si>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</si>
  <si>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</si>
  <si>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</si>
  <si>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</si>
  <si>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</si>
  <si>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</si>
  <si>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</si>
  <si>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</si>
  <si>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</si>
  <si>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</si>
  <si>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</si>
  <si>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</si>
  <si>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</si>
  <si>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</si>
  <si>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</si>
  <si>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</si>
  <si>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</si>
  <si>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</si>
  <si>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</si>
  <si>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</si>
  <si>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</si>
  <si>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</si>
  <si>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</si>
  <si>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</si>
  <si>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</si>
  <si>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</si>
  <si>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</si>
  <si>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</si>
  <si>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</si>
  <si>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</si>
  <si>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</si>
  <si>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</si>
  <si>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</si>
  <si>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</si>
  <si>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</si>
  <si>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</si>
  <si>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</si>
  <si>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</si>
  <si>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</si>
  <si>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</si>
  <si>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</si>
  <si>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</si>
  <si>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</si>
  <si>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</si>
  <si>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</si>
  <si>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</si>
  <si>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</si>
  <si>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</si>
  <si>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</si>
  <si>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</si>
  <si>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</si>
  <si>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</si>
  <si>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</si>
  <si>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</si>
  <si>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</si>
  <si>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</si>
  <si>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</si>
  <si>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</si>
  <si>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</si>
  <si>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</si>
  <si>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</si>
  <si>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</si>
  <si>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</si>
  <si>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</si>
  <si>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</si>
  <si>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</si>
  <si>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</si>
  <si>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</si>
  <si>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</si>
  <si>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</si>
  <si>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</si>
  <si>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</si>
  <si>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</si>
  <si>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</si>
  <si>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</si>
  <si>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</si>
  <si>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</si>
  <si>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</si>
  <si>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</si>
  <si>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</si>
  <si>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</si>
  <si>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</si>
  <si>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</si>
  <si>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</si>
  <si>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</si>
  <si>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</si>
  <si>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</si>
  <si>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</si>
  <si>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</si>
  <si>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</si>
  <si>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</si>
  <si>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</si>
  <si>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</si>
  <si>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</si>
  <si>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</si>
  <si>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</si>
  <si>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</si>
  <si>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</si>
  <si>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</si>
  <si>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</si>
  <si>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</si>
  <si>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</si>
  <si>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</si>
  <si>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</si>
  <si>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</si>
  <si>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</si>
  <si>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</si>
  <si>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</si>
  <si>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</si>
  <si>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</si>
  <si>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</si>
  <si>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</si>
  <si>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</si>
  <si>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</si>
  <si>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</si>
  <si>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</si>
  <si>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</si>
  <si>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</si>
  <si>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</si>
  <si>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</si>
  <si>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</si>
  <si>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</si>
  <si>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</si>
  <si>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</si>
  <si>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</si>
  <si>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</si>
  <si>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</si>
  <si>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</si>
  <si>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</si>
  <si>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</si>
  <si>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</si>
  <si>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</si>
  <si>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</si>
  <si>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</si>
  <si>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</si>
  <si>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</si>
  <si>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</si>
  <si>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</si>
  <si>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</si>
  <si>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</si>
  <si>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</si>
  <si>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</si>
  <si>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</si>
  <si>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</si>
  <si>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</si>
  <si>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</si>
  <si>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</si>
  <si>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</si>
  <si>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</si>
  <si>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</si>
  <si>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</si>
  <si>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</si>
  <si>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</si>
  <si>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</si>
  <si>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</si>
  <si>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</si>
  <si>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</si>
  <si>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</si>
  <si>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</si>
  <si>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</si>
  <si>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</si>
  <si>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</si>
  <si>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</si>
  <si>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</si>
  <si>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</si>
  <si>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</si>
  <si>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</si>
  <si>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</si>
  <si>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</si>
  <si>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</si>
  <si>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</si>
  <si>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</si>
  <si>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</si>
  <si>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</si>
  <si>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</si>
  <si>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</si>
  <si>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</si>
  <si>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</si>
  <si>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</si>
  <si>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</si>
  <si>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</si>
  <si>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</si>
  <si>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</si>
  <si>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</si>
  <si>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</si>
  <si>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</si>
  <si>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</si>
  <si>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</si>
  <si>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</si>
  <si>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</si>
  <si>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</si>
  <si>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</si>
  <si>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</si>
  <si>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</si>
  <si>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</si>
  <si>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</si>
  <si>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</si>
  <si>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</si>
  <si>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</si>
  <si>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</si>
  <si>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</si>
  <si>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</si>
  <si>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</si>
  <si>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</si>
  <si>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</si>
  <si>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</si>
  <si>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</si>
  <si>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</si>
  <si>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</si>
  <si>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</si>
  <si>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</si>
  <si>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</si>
  <si>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</si>
  <si>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</si>
  <si>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</si>
  <si>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</si>
  <si>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</si>
  <si>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</si>
  <si>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</si>
  <si>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</si>
  <si>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</si>
  <si>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</si>
  <si>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</si>
  <si>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</si>
  <si>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</si>
  <si>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</si>
  <si>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</si>
  <si>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</si>
  <si>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</si>
  <si>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</si>
  <si>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</si>
  <si>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</si>
  <si>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</si>
  <si>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</si>
  <si>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</si>
  <si>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</si>
  <si>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</si>
  <si>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</si>
  <si>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</si>
  <si>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</si>
  <si>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</si>
  <si>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</si>
  <si>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</si>
  <si>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</si>
  <si>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</si>
  <si>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</si>
  <si>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</si>
  <si>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</si>
  <si>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</si>
  <si>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</si>
  <si>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</si>
  <si>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</si>
  <si>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</si>
  <si>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</si>
  <si>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</si>
  <si>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</si>
  <si>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</si>
  <si>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</si>
  <si>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</si>
  <si>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</si>
  <si>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</si>
  <si>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</si>
  <si>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</si>
  <si>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</si>
  <si>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</si>
  <si>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</si>
  <si>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</si>
  <si>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</si>
  <si>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</si>
  <si>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</si>
  <si>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</si>
  <si>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</si>
  <si>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</si>
  <si>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</si>
  <si>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</si>
  <si>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</si>
  <si>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</si>
  <si>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</si>
  <si>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</si>
  <si>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</si>
  <si>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</si>
  <si>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</si>
  <si>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</si>
  <si>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</si>
  <si>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</si>
  <si>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</si>
  <si>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</si>
  <si>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</si>
  <si>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</si>
  <si>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</si>
  <si>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</si>
  <si>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</si>
  <si>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</si>
  <si>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</si>
  <si>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</si>
  <si>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</si>
  <si>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</si>
  <si>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</si>
  <si>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</si>
  <si>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</si>
  <si>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</si>
  <si>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</si>
  <si>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</si>
  <si>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</si>
  <si>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</si>
  <si>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</si>
  <si>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</si>
  <si>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</si>
  <si>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</si>
  <si>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</si>
  <si>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</si>
  <si>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</si>
  <si>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</si>
  <si>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</si>
  <si>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</si>
  <si>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</si>
  <si>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</si>
  <si>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</si>
  <si>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</si>
  <si>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</si>
  <si>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</si>
  <si>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</si>
  <si>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</si>
  <si>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</si>
  <si>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</si>
  <si>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</si>
  <si>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</si>
  <si>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</si>
  <si>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</si>
  <si>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</si>
  <si>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</si>
  <si>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</si>
  <si>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</si>
  <si>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</si>
  <si>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</si>
  <si>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</si>
  <si>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</si>
  <si>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</si>
  <si>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</si>
  <si>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</si>
  <si>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</si>
  <si>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</si>
  <si>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</si>
  <si>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</si>
  <si>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</si>
  <si>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</si>
  <si>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</si>
  <si>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</si>
  <si>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</si>
  <si>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</si>
  <si>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</si>
  <si>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</si>
  <si>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</si>
  <si>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</si>
  <si>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</si>
  <si>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</si>
  <si>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</si>
  <si>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</si>
  <si>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</si>
  <si>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</si>
  <si>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</si>
  <si>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</si>
  <si>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</si>
  <si>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</si>
  <si>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</si>
  <si>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</si>
  <si>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</si>
  <si>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</si>
  <si>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</si>
  <si>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</si>
  <si>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</si>
  <si>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</si>
  <si>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</si>
  <si>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</si>
  <si>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</si>
  <si>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</si>
  <si>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</si>
  <si>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</si>
  <si>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</si>
  <si>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</si>
  <si>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</si>
  <si>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</si>
  <si>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</si>
  <si>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</si>
  <si>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</si>
  <si>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</si>
  <si>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</si>
  <si>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</si>
  <si>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</si>
  <si>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</si>
  <si>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</si>
  <si>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</si>
  <si>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</si>
  <si>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</si>
  <si>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</si>
  <si>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</si>
  <si>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</si>
  <si>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</si>
  <si>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</si>
  <si>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</si>
  <si>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</si>
  <si>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</si>
  <si>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</si>
  <si>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</si>
  <si>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</si>
  <si>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</si>
  <si>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</si>
  <si>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</si>
  <si>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</si>
  <si>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</si>
  <si>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</si>
  <si>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</si>
  <si>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</si>
  <si>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</si>
  <si>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</si>
  <si>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</si>
  <si>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</si>
  <si>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</si>
  <si>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</si>
  <si>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</si>
  <si>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</si>
  <si>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</si>
  <si>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</si>
  <si>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</si>
  <si>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</si>
  <si>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</si>
  <si>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</si>
  <si>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</si>
  <si>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</si>
  <si>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</si>
  <si>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</si>
  <si>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</si>
  <si>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</si>
  <si>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</si>
  <si>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</si>
  <si>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</si>
  <si>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</si>
  <si>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</si>
  <si>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</si>
  <si>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</si>
  <si>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</si>
  <si>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</si>
  <si>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</si>
  <si>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</si>
  <si>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</si>
  <si>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</si>
  <si>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</si>
  <si>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</si>
  <si>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</si>
  <si>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</si>
  <si>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</si>
  <si>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</si>
  <si>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</si>
  <si>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</si>
  <si>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</si>
  <si>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</si>
  <si>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</si>
  <si>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</si>
  <si>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</si>
  <si>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</si>
  <si>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</si>
  <si>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</si>
  <si>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</si>
  <si>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</si>
  <si>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</si>
  <si>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</si>
  <si>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</si>
  <si>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</si>
  <si>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</si>
  <si>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</si>
  <si>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</si>
  <si>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</si>
  <si>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</si>
  <si>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</si>
  <si>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</si>
  <si>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</si>
  <si>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</si>
  <si>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</si>
  <si>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</si>
  <si>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</si>
  <si>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</si>
  <si>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</si>
  <si>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</si>
  <si>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</si>
  <si>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</si>
  <si>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</si>
  <si>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</si>
  <si>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</si>
  <si>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</si>
  <si>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</si>
  <si>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</si>
  <si>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</si>
  <si>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</si>
  <si>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</si>
  <si>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</si>
  <si>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</si>
  <si>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</si>
  <si>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</si>
  <si>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</si>
  <si>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</si>
  <si>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</si>
  <si>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</si>
  <si>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</si>
  <si>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</si>
  <si>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</si>
  <si>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</si>
  <si>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</si>
  <si>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</si>
  <si>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</si>
  <si>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</si>
  <si>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</si>
  <si>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</si>
  <si>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</si>
  <si>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</si>
  <si>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</si>
  <si>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</si>
  <si>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</si>
  <si>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</si>
  <si>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</si>
  <si>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</si>
  <si>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</si>
  <si>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</si>
  <si>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</si>
  <si>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</si>
  <si>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</si>
  <si>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</si>
  <si>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</si>
  <si>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</si>
  <si>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</si>
  <si>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</si>
  <si>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</si>
  <si>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</si>
  <si>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</si>
  <si>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</si>
  <si>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</si>
  <si>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</si>
  <si>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</si>
  <si>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</si>
  <si>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</si>
  <si>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</si>
  <si>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</si>
  <si>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</si>
  <si>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</si>
  <si>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</si>
  <si>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</si>
  <si>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</si>
  <si>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</si>
  <si>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</si>
  <si>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</si>
  <si>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</si>
  <si>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</si>
  <si>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</si>
  <si>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</si>
  <si>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</si>
  <si>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</si>
  <si>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</si>
  <si>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</si>
  <si>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</si>
  <si>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</si>
  <si>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</si>
  <si>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</si>
  <si>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</si>
  <si>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</si>
  <si>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</si>
  <si>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</si>
  <si>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</si>
  <si>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</si>
  <si>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</si>
  <si>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</si>
  <si>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</si>
  <si>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</si>
  <si>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</si>
  <si>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</si>
  <si>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</si>
  <si>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</si>
  <si>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</si>
  <si>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</si>
  <si>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</si>
  <si>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</si>
  <si>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</si>
  <si>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</si>
  <si>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</si>
  <si>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</si>
  <si>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</si>
  <si>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</si>
  <si>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</si>
  <si>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</si>
  <si>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</si>
  <si>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</si>
  <si>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</si>
  <si>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</si>
  <si>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</si>
  <si>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</si>
  <si>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</si>
  <si>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</si>
  <si>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</si>
  <si>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</si>
  <si>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</si>
  <si>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</si>
  <si>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</si>
  <si>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</si>
  <si>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</si>
  <si>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</si>
  <si>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</si>
  <si>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</si>
  <si>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</si>
  <si>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</si>
  <si>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</si>
  <si>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</si>
  <si>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</si>
  <si>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</si>
  <si>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</si>
  <si>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</si>
  <si>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</si>
  <si>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</si>
  <si>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</si>
  <si>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</si>
  <si>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</si>
  <si>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</si>
  <si>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</si>
  <si>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</si>
  <si>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</si>
  <si>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</si>
  <si>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</si>
  <si>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</si>
  <si>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</si>
  <si>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</si>
  <si>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</si>
  <si>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</si>
  <si>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</si>
  <si>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</si>
  <si>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</si>
  <si>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</si>
  <si>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</si>
  <si>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</si>
  <si>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</si>
  <si>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</si>
  <si>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</si>
  <si>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</si>
  <si>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</si>
  <si>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</si>
  <si>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</si>
  <si>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</si>
  <si>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</si>
  <si>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</si>
  <si>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</si>
  <si>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</si>
  <si>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</si>
  <si>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</si>
  <si>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</si>
  <si>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</si>
  <si>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</si>
  <si>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</si>
  <si>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</si>
  <si>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</si>
  <si>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</si>
  <si>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</si>
  <si>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</si>
  <si>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</si>
  <si>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</si>
  <si>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</si>
  <si>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</si>
  <si>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</si>
  <si>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</si>
  <si>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</si>
  <si>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</si>
  <si>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</si>
  <si>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</si>
  <si>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</si>
  <si>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</si>
  <si>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</si>
  <si>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</si>
  <si>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</si>
  <si>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</si>
  <si>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</si>
  <si>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</si>
  <si>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</si>
  <si>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</si>
  <si>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</si>
  <si>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</si>
  <si>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</si>
  <si>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</si>
  <si>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</si>
  <si>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</si>
  <si>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</si>
  <si>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</si>
  <si>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</si>
  <si>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</si>
  <si>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</si>
  <si>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</si>
  <si>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</si>
  <si>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</si>
  <si>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</si>
  <si>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</si>
  <si>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</si>
  <si>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</si>
  <si>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</si>
  <si>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</si>
  <si>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</si>
  <si>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</si>
  <si>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</si>
  <si>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</si>
  <si>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</si>
  <si>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</si>
  <si>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</si>
  <si>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</si>
  <si>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</si>
  <si>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</si>
  <si>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</si>
  <si>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</si>
  <si>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</si>
  <si>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</si>
  <si>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</si>
  <si>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</si>
  <si>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</si>
  <si>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</si>
  <si>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</si>
  <si>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</si>
  <si>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</si>
  <si>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</si>
  <si>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</si>
  <si>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</si>
  <si>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</si>
  <si>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</si>
  <si>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</si>
  <si>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</si>
  <si>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</si>
  <si>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</si>
  <si>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</si>
  <si>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</si>
  <si>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</si>
  <si>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</si>
  <si>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</si>
  <si>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</si>
  <si>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</si>
  <si>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</si>
  <si>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</si>
  <si>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</si>
  <si>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</si>
  <si>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</si>
  <si>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</si>
  <si>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</si>
  <si>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</si>
  <si>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</si>
  <si>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</si>
  <si>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</si>
  <si>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</si>
  <si>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</si>
  <si>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</si>
  <si>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</si>
  <si>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</si>
  <si>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</si>
  <si>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</si>
  <si>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</si>
  <si>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</si>
  <si>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</si>
  <si>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</si>
  <si>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</si>
  <si>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</si>
  <si>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</si>
  <si>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</si>
  <si>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</si>
  <si>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</si>
  <si>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</si>
  <si>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</si>
  <si>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</si>
  <si>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</si>
  <si>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</si>
  <si>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</si>
  <si>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</si>
  <si>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</si>
  <si>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</si>
  <si>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</si>
  <si>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</si>
  <si>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</si>
  <si>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</si>
  <si>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</si>
  <si>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</si>
  <si>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</si>
  <si>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</si>
  <si>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</si>
  <si>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</si>
  <si>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</si>
  <si>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</si>
  <si>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</si>
  <si>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</si>
  <si>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</si>
  <si>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</si>
  <si>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</si>
  <si>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</si>
  <si>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</si>
  <si>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</si>
  <si>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</si>
  <si>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</si>
  <si>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</si>
  <si>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</si>
  <si>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</si>
  <si>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</si>
  <si>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</si>
  <si>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</si>
  <si>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</si>
  <si>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</si>
  <si>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</si>
  <si>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</si>
  <si>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</si>
  <si>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</si>
  <si>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</si>
  <si>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</si>
  <si>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</si>
  <si>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</si>
  <si>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</si>
  <si>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</si>
  <si>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</si>
  <si>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</si>
  <si>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</si>
  <si>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</si>
  <si>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</si>
  <si>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</si>
  <si>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</si>
  <si>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</si>
  <si>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</si>
  <si>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</si>
  <si>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</si>
  <si>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</si>
  <si>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</si>
  <si>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</si>
  <si>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</si>
  <si>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</si>
  <si>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</si>
  <si>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</si>
  <si>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</si>
  <si>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</si>
  <si>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</si>
  <si>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</si>
  <si>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</si>
  <si>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</si>
  <si>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</si>
  <si>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</si>
  <si>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</si>
  <si>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</si>
  <si>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</si>
  <si>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</si>
  <si>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</si>
  <si>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</si>
  <si>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</si>
  <si>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</si>
  <si>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</si>
  <si>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</si>
  <si>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</si>
  <si>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</si>
  <si>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</si>
  <si>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</si>
  <si>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</si>
  <si>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</si>
  <si>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</si>
  <si>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</si>
  <si>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</si>
  <si>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</si>
  <si>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</si>
  <si>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</si>
  <si>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</si>
  <si>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</si>
  <si>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</si>
  <si>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</si>
  <si>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</si>
  <si>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</si>
  <si>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</si>
  <si>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</si>
  <si>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</si>
  <si>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</si>
  <si>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</si>
  <si>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</si>
  <si>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</si>
  <si>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</si>
  <si>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</si>
  <si>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</si>
  <si>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</si>
  <si>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</si>
  <si>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</si>
  <si>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</si>
  <si>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</si>
  <si>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</si>
  <si>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</si>
  <si>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</si>
  <si>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</si>
  <si>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</si>
  <si>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</si>
  <si>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</si>
  <si>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</si>
  <si>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</si>
  <si>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</si>
  <si>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</si>
  <si>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</si>
  <si>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</si>
  <si>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</si>
  <si>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</si>
  <si>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</si>
  <si>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</si>
  <si>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</si>
  <si>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</si>
  <si>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</si>
  <si>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</si>
  <si>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</si>
  <si>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</si>
  <si>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</si>
  <si>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</si>
  <si>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</si>
  <si>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</si>
  <si>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</si>
  <si>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</si>
  <si>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</si>
  <si>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</si>
  <si>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</si>
  <si>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</si>
  <si>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</si>
  <si>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</si>
  <si>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</si>
  <si>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</si>
  <si>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</si>
  <si>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</si>
  <si>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</si>
  <si>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</si>
  <si>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</si>
  <si>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</si>
  <si>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</si>
  <si>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</si>
  <si>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</si>
  <si>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</si>
  <si>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</si>
  <si>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</si>
  <si>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</si>
  <si>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</si>
  <si>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</si>
  <si>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</si>
  <si>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</si>
  <si>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</si>
  <si>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</si>
  <si>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</si>
  <si>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</si>
  <si>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</si>
  <si>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</si>
  <si>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</si>
  <si>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</si>
  <si>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</si>
  <si>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</si>
  <si>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</si>
  <si>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</si>
  <si>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</si>
  <si>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</si>
  <si>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</si>
  <si>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</si>
  <si>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</si>
  <si>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</si>
  <si>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</si>
  <si>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</si>
  <si>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</si>
  <si>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</si>
  <si>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</si>
  <si>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</si>
  <si>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</si>
  <si>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</si>
  <si>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</si>
  <si>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</si>
  <si>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</si>
  <si>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</si>
  <si>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</si>
  <si>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</si>
  <si>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</si>
  <si>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</si>
  <si>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</si>
  <si>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</si>
  <si>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</si>
  <si>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</si>
  <si>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</si>
  <si>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</si>
  <si>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</si>
  <si>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</si>
  <si>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</si>
  <si>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</si>
  <si>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</si>
  <si>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</si>
  <si>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</si>
  <si>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</si>
  <si>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</si>
  <si>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</si>
  <si>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</si>
  <si>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</si>
  <si>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</si>
  <si>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</si>
  <si>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</si>
  <si>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</si>
  <si>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</si>
  <si>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</si>
  <si>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</si>
  <si>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</si>
  <si>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</si>
  <si>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</si>
  <si>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</si>
  <si>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</si>
  <si>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</si>
  <si>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</si>
  <si>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</si>
  <si>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</si>
  <si>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</si>
  <si>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</si>
  <si>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</si>
  <si>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</si>
  <si>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</si>
  <si>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</si>
  <si>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</si>
  <si>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</si>
  <si>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</si>
  <si>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</si>
  <si>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</si>
  <si>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</si>
  <si>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</si>
  <si>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</si>
  <si>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</si>
  <si>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</si>
  <si>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</si>
  <si>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</si>
  <si>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</si>
  <si>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</si>
  <si>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</si>
  <si>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</si>
  <si>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</si>
  <si>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</si>
  <si>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</si>
  <si>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</si>
  <si>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</si>
  <si>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</si>
  <si>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</si>
  <si>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</si>
  <si>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</si>
  <si>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</si>
  <si>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</si>
  <si>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</si>
  <si>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</si>
  <si>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</si>
  <si>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</si>
  <si>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</si>
  <si>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</si>
  <si>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</si>
  <si>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</si>
  <si>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</si>
  <si>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</si>
  <si>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</si>
  <si>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</si>
  <si>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</si>
  <si>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</si>
  <si>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</si>
  <si>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</si>
  <si>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</si>
  <si>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</si>
  <si>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</si>
  <si>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</si>
  <si>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</si>
  <si>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</si>
  <si>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</si>
  <si>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</si>
  <si>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</si>
  <si>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</si>
  <si>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</si>
  <si>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</si>
  <si>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</si>
  <si>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</si>
  <si>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</si>
  <si>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</si>
  <si>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</si>
  <si>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</si>
  <si>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</si>
  <si>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</si>
  <si>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</si>
  <si>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</si>
  <si>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</si>
  <si>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</si>
  <si>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</si>
  <si>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</si>
  <si>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</si>
  <si>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</si>
  <si>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</si>
  <si>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</si>
  <si>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</si>
  <si>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</si>
  <si>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</si>
  <si>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</si>
  <si>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</si>
  <si>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</si>
  <si>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</si>
  <si>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</si>
  <si>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</si>
  <si>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</si>
  <si>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</si>
  <si>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</si>
  <si>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</si>
  <si>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</si>
  <si>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</si>
  <si>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</si>
  <si>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</si>
  <si>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</si>
  <si>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</si>
  <si>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</si>
  <si>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</si>
  <si>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</si>
  <si>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</si>
  <si>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</si>
  <si>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</si>
  <si>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</si>
  <si>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</si>
  <si>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</si>
  <si>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</si>
  <si>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</si>
  <si>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</si>
  <si>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</si>
  <si>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</si>
  <si>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</si>
  <si>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</si>
  <si>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</si>
  <si>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</si>
  <si>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</si>
  <si>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</si>
  <si>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</si>
  <si>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</si>
  <si>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</si>
  <si>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</si>
  <si>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</si>
  <si>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</si>
  <si>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</si>
  <si>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</si>
  <si>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</si>
  <si>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</si>
  <si>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</si>
  <si>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</si>
  <si>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</si>
  <si>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</si>
  <si>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</si>
  <si>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</si>
  <si>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</si>
  <si>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</si>
  <si>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</si>
  <si>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</si>
  <si>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</si>
  <si>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</si>
  <si>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</si>
  <si>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</si>
  <si>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</si>
  <si>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</si>
  <si>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</si>
  <si>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</si>
  <si>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</si>
  <si>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</si>
  <si>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</si>
  <si>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</si>
  <si>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</si>
  <si>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</si>
  <si>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</si>
  <si>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</si>
  <si>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</si>
  <si>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</si>
  <si>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</si>
  <si>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</si>
  <si>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</si>
  <si>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</si>
  <si>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</si>
  <si>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</si>
  <si>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</si>
  <si>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</si>
  <si>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</si>
  <si>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</si>
  <si>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</si>
  <si>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</si>
  <si>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</si>
  <si>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</si>
  <si>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</si>
  <si>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</si>
  <si>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</si>
  <si>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</si>
  <si>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</si>
  <si>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</si>
  <si>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</si>
  <si>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</si>
  <si>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</si>
  <si>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</si>
  <si>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</si>
  <si>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</si>
  <si>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</si>
  <si>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</si>
  <si>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</si>
  <si>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</si>
  <si>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</si>
  <si>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</si>
  <si>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</si>
  <si>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</si>
  <si>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</si>
  <si>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</si>
  <si>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</si>
  <si>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</si>
  <si>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</si>
  <si>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</si>
  <si>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</si>
  <si>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</si>
  <si>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</si>
  <si>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</si>
  <si>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</si>
  <si>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</si>
  <si>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</si>
  <si>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</si>
  <si>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</si>
  <si>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</si>
  <si>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</si>
  <si>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</si>
  <si>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</si>
  <si>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</si>
  <si>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</si>
  <si>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</si>
  <si>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</si>
  <si>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</si>
  <si>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</si>
  <si>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</si>
  <si>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</si>
  <si>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</si>
  <si>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</si>
  <si>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</si>
  <si>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</si>
  <si>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</si>
  <si>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</si>
  <si>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</si>
  <si>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</si>
  <si>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</si>
  <si>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</si>
  <si>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</si>
  <si>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</si>
  <si>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</si>
  <si>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</si>
  <si>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</si>
  <si>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</si>
  <si>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</si>
  <si>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</si>
  <si>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</si>
  <si>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</si>
  <si>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</si>
  <si>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</si>
  <si>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</si>
  <si>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</si>
  <si>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</si>
  <si>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</si>
  <si>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</si>
  <si>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</si>
  <si>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</si>
  <si>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</si>
  <si>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</si>
  <si>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</si>
  <si>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</si>
  <si>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</si>
  <si>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</si>
  <si>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</si>
  <si>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</si>
  <si>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</si>
  <si>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</si>
  <si>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</si>
  <si>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</si>
  <si>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</si>
  <si>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</si>
  <si>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</si>
  <si>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</si>
  <si>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</si>
  <si>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</si>
  <si>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</si>
  <si>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</si>
  <si>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</si>
  <si>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</si>
  <si>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</si>
  <si>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</si>
  <si>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</si>
  <si>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</si>
  <si>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</si>
  <si>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</si>
  <si>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</si>
  <si>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</si>
  <si>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</si>
  <si>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</si>
  <si>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</si>
  <si>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</si>
  <si>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</si>
  <si>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</si>
  <si>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</si>
  <si>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</si>
  <si>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</si>
  <si>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</si>
  <si>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</si>
  <si>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</si>
  <si>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</si>
  <si>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</si>
  <si>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</si>
  <si>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</si>
  <si>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</si>
  <si>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</si>
  <si>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</si>
  <si>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</si>
  <si>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</si>
  <si>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</si>
  <si>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</si>
  <si>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</si>
  <si>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</si>
  <si>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</si>
  <si>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</si>
  <si>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</si>
  <si>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</si>
  <si>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</si>
  <si>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</si>
  <si>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</si>
  <si>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</si>
  <si>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</si>
  <si>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</si>
  <si>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</si>
  <si>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</si>
  <si>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</si>
  <si>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</si>
  <si>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</si>
  <si>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</si>
  <si>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</si>
  <si>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</si>
  <si>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</si>
  <si>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</si>
  <si>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</si>
  <si>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</si>
  <si>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</si>
  <si>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</si>
  <si>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</si>
  <si>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</si>
  <si>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</si>
  <si>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</si>
  <si>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</si>
  <si>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</si>
  <si>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</si>
  <si>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</si>
  <si>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</si>
  <si>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</si>
  <si>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</si>
  <si>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</si>
  <si>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</si>
  <si>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</si>
  <si>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</si>
  <si>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</si>
  <si>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</si>
  <si>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</si>
  <si>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</si>
  <si>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</si>
  <si>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</si>
  <si>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</si>
  <si>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</si>
  <si>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</si>
  <si>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</si>
  <si>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</si>
  <si>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</si>
  <si>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</si>
  <si>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</si>
  <si>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</si>
  <si>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</si>
  <si>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</si>
  <si>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</si>
  <si>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</si>
  <si>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</si>
  <si>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</si>
  <si>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</si>
  <si>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</si>
  <si>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</si>
  <si>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</si>
  <si>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</si>
  <si>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</si>
  <si>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</si>
  <si>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</si>
  <si>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</si>
  <si>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</si>
  <si>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</si>
  <si>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</si>
  <si>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</si>
  <si>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</si>
  <si>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</si>
  <si>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</si>
  <si>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</si>
  <si>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</si>
  <si>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</si>
  <si>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</si>
  <si>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</si>
  <si>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</si>
  <si>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</si>
  <si>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</si>
  <si>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</si>
  <si>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</si>
  <si>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</si>
  <si>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</si>
  <si>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</si>
  <si>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</si>
  <si>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</si>
  <si>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</si>
  <si>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</si>
  <si>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</si>
  <si>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</si>
  <si>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</si>
  <si>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</si>
  <si>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</si>
  <si>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</si>
  <si>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</si>
  <si>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</si>
  <si>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</si>
  <si>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</si>
  <si>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</si>
  <si>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</si>
  <si>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</si>
  <si>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</si>
  <si>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</si>
  <si>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</si>
  <si>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</si>
  <si>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</si>
  <si>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</si>
  <si>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</si>
  <si>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</si>
  <si>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</si>
  <si>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</si>
  <si>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</si>
  <si>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</si>
  <si>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</si>
  <si>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</si>
  <si>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</si>
  <si>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</si>
  <si>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</si>
  <si>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</si>
  <si>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</si>
  <si>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</si>
  <si>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</si>
  <si>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</si>
  <si>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</si>
  <si>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</si>
  <si>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</si>
  <si>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</si>
  <si>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</si>
  <si>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</si>
  <si>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</si>
  <si>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</si>
  <si>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</si>
  <si>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</si>
  <si>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</si>
  <si>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</si>
  <si>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</si>
  <si>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</si>
  <si>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</si>
  <si>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</si>
  <si>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</si>
  <si>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</si>
  <si>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</si>
  <si>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</si>
  <si>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</si>
  <si>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</si>
  <si>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</si>
  <si>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</si>
  <si>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</si>
  <si>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</si>
  <si>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</si>
  <si>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</si>
  <si>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</si>
  <si>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</si>
  <si>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</si>
  <si>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</si>
  <si>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</si>
  <si>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</si>
  <si>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</si>
  <si>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</si>
  <si>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</si>
  <si>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</si>
  <si>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</si>
  <si>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</si>
  <si>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</si>
  <si>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</si>
  <si>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</si>
  <si>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</si>
  <si>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</si>
  <si>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</si>
  <si>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</si>
  <si>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</si>
  <si>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</si>
  <si>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</si>
  <si>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</si>
  <si>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</si>
  <si>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</si>
  <si>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</si>
  <si>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</si>
  <si>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</si>
  <si>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</si>
  <si>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</si>
  <si>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</si>
  <si>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</si>
  <si>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</si>
  <si>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</si>
  <si>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</si>
  <si>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</si>
  <si>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</si>
  <si>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</si>
  <si>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</si>
  <si>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</si>
  <si>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</si>
  <si>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</si>
  <si>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</si>
  <si>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</si>
  <si>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</si>
  <si>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</si>
  <si>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</si>
  <si>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</si>
  <si>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</si>
  <si>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</si>
  <si>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</si>
  <si>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</si>
  <si>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</si>
  <si>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</si>
  <si>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</si>
  <si>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</si>
  <si>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</si>
  <si>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</si>
  <si>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</si>
  <si>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</si>
  <si>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</si>
  <si>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</si>
  <si>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</si>
  <si>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</si>
  <si>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</si>
  <si>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</si>
  <si>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</si>
  <si>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</si>
  <si>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</si>
  <si>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</si>
  <si>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</si>
  <si>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</si>
  <si>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</si>
  <si>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</si>
  <si>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</si>
  <si>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</si>
  <si>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</si>
  <si>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</si>
  <si>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</si>
  <si>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</si>
  <si>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</si>
  <si>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</si>
  <si>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</si>
  <si>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</si>
  <si>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</si>
  <si>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</si>
  <si>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</si>
  <si>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</si>
  <si>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</si>
  <si>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</si>
  <si>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</si>
  <si>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</si>
  <si>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</si>
  <si>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</si>
  <si>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</si>
  <si>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</si>
  <si>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</si>
  <si>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</si>
  <si>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</si>
  <si>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</si>
  <si>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</si>
  <si>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</si>
  <si>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</si>
  <si>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</si>
  <si>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</si>
  <si>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</si>
  <si>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</si>
  <si>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</si>
  <si>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</si>
  <si>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</si>
  <si>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</si>
  <si>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</si>
  <si>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</si>
  <si>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</si>
  <si>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</si>
  <si>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</si>
  <si>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</si>
  <si>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</si>
  <si>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</si>
  <si>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</si>
  <si>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</si>
  <si>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</si>
  <si>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</si>
  <si>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</si>
  <si>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</si>
  <si>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</si>
  <si>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</si>
  <si>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</si>
  <si>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</si>
  <si>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</si>
  <si>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</si>
  <si>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</si>
  <si>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</si>
  <si>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</si>
  <si>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</si>
  <si>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</si>
  <si>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</si>
  <si>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</si>
  <si>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</si>
  <si>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</si>
  <si>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</si>
  <si>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</si>
  <si>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</si>
  <si>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</si>
  <si>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</si>
  <si>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</si>
  <si>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</si>
  <si>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</si>
  <si>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</si>
  <si>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</si>
  <si>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</si>
  <si>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</si>
  <si>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</si>
  <si>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</si>
  <si>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</si>
  <si>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</si>
  <si>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</si>
  <si>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</si>
  <si>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</si>
  <si>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</si>
  <si>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</si>
  <si>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</si>
  <si>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</si>
  <si>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</si>
  <si>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</si>
  <si>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</si>
  <si>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</si>
  <si>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</si>
  <si>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</si>
  <si>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</si>
  <si>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</si>
  <si>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</si>
  <si>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</si>
  <si>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</si>
  <si>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</si>
  <si>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</si>
  <si>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</si>
  <si>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</si>
  <si>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</si>
  <si>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</si>
  <si>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</si>
  <si>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</si>
  <si>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</si>
  <si>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</si>
  <si>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</si>
  <si>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</si>
  <si>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</si>
  <si>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</si>
  <si>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</si>
  <si>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</si>
  <si>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</si>
  <si>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</si>
  <si>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</si>
  <si>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</si>
  <si>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</si>
  <si>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</si>
  <si>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</si>
  <si>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</si>
  <si>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</si>
  <si>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</si>
  <si>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</si>
  <si>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</si>
  <si>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</si>
  <si>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</si>
  <si>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</si>
  <si>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</si>
  <si>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</si>
  <si>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</si>
  <si>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</si>
  <si>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</si>
  <si>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</si>
  <si>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</si>
  <si>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</si>
  <si>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</si>
  <si>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</si>
  <si>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</si>
  <si>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</si>
  <si>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</si>
  <si>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</si>
  <si>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</si>
  <si>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</si>
  <si>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</si>
  <si>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</si>
  <si>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</si>
  <si>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</si>
  <si>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</si>
  <si>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</si>
  <si>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</si>
  <si>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</si>
  <si>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</si>
  <si>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</si>
  <si>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</si>
  <si>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</si>
  <si>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</si>
  <si>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</si>
  <si>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</si>
  <si>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</si>
  <si>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</si>
  <si>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</si>
  <si>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</si>
  <si>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</si>
  <si>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</si>
  <si>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</si>
  <si>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</si>
  <si>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</si>
  <si>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</si>
  <si>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</si>
  <si>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</si>
  <si>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</si>
  <si>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</si>
  <si>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</si>
  <si>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</si>
  <si>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</si>
  <si>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</si>
  <si>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</si>
  <si>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</si>
  <si>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</si>
  <si>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</si>
  <si>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</si>
  <si>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</si>
  <si>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</si>
  <si>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</si>
  <si>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</si>
  <si>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</si>
  <si>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</si>
  <si>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</si>
  <si>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</si>
  <si>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</si>
  <si>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</si>
  <si>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</si>
  <si>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</si>
  <si>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</si>
  <si>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</si>
  <si>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</si>
  <si>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</si>
  <si>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</si>
  <si>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</si>
  <si>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</si>
  <si>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</si>
  <si>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</si>
  <si>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</si>
  <si>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</si>
  <si>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</si>
  <si>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</si>
  <si>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</si>
  <si>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</si>
  <si>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</si>
  <si>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</si>
  <si>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</si>
  <si>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</si>
  <si>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</si>
  <si>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</si>
  <si>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</si>
  <si>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</si>
  <si>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</si>
  <si>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</si>
  <si>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</si>
  <si>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</si>
  <si>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</si>
  <si>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</si>
  <si>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</si>
  <si>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</si>
  <si>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</si>
  <si>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</si>
  <si>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</si>
  <si>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</si>
  <si>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</si>
  <si>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</si>
  <si>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</si>
  <si>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</si>
  <si>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</si>
  <si>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</si>
  <si>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</si>
  <si>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</si>
  <si>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</si>
  <si>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</si>
  <si>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</si>
  <si>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</si>
  <si>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</si>
  <si>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</si>
  <si>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</si>
  <si>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</si>
  <si>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</si>
  <si>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</si>
  <si>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</si>
  <si>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</si>
  <si>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</si>
  <si>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</si>
  <si>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</si>
  <si>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</si>
  <si>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</si>
  <si>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</si>
  <si>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</si>
  <si>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</si>
  <si>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</si>
  <si>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</si>
  <si>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</si>
  <si>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</si>
  <si>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</si>
  <si>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</si>
  <si>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</si>
  <si>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</si>
  <si>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</si>
  <si>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</si>
  <si>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</si>
  <si>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</si>
  <si>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</si>
  <si>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</si>
  <si>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</si>
  <si>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</si>
  <si>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</si>
  <si>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</si>
  <si>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</si>
  <si>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</si>
  <si>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</si>
  <si>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</si>
  <si>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</si>
  <si>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</si>
  <si>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</si>
  <si>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</si>
  <si>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</si>
  <si>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</si>
  <si>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</si>
  <si>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</si>
  <si>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</si>
  <si>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</si>
  <si>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</si>
  <si>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</si>
  <si>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</si>
  <si>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</si>
  <si>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</si>
  <si>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</si>
  <si>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</si>
  <si>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</si>
  <si>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</si>
  <si>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</si>
  <si>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</si>
  <si>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</si>
  <si>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</si>
  <si>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</si>
  <si>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</si>
  <si>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</si>
  <si>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</si>
  <si>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</si>
  <si>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</si>
  <si>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</si>
  <si>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</si>
  <si>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</si>
  <si>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</si>
  <si>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</si>
  <si>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</si>
  <si>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</si>
  <si>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</si>
  <si>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</si>
  <si>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</si>
  <si>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</si>
  <si>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</si>
  <si>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</si>
  <si>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</si>
  <si>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</si>
  <si>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</si>
  <si>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</si>
  <si>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</si>
  <si>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</si>
  <si>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</si>
  <si>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</si>
  <si>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</si>
  <si>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</si>
  <si>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</si>
  <si>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</si>
  <si>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</si>
  <si>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</si>
  <si>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</si>
  <si>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</si>
  <si>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</si>
  <si>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</si>
  <si>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</si>
  <si>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</si>
  <si>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</si>
  <si>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</si>
  <si>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</si>
  <si>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</si>
  <si>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</si>
  <si>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</si>
  <si>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</si>
  <si>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</si>
  <si>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</si>
  <si>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</si>
  <si>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</si>
  <si>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</si>
  <si>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</si>
  <si>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</si>
  <si>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</si>
  <si>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</si>
  <si>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</si>
  <si>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</si>
  <si>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</si>
  <si>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</si>
  <si>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</si>
  <si>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</si>
  <si>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</si>
  <si>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</si>
  <si>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</si>
  <si>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</si>
  <si>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</si>
  <si>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</si>
  <si>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</si>
  <si>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</si>
  <si>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</si>
  <si>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</si>
  <si>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</si>
  <si>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</si>
  <si>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</si>
  <si>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</si>
  <si>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</si>
  <si>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</si>
  <si>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</si>
  <si>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</si>
  <si>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</si>
  <si>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</si>
  <si>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</si>
  <si>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</si>
  <si>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</si>
  <si>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</si>
  <si>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</si>
  <si>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</si>
  <si>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</si>
  <si>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</si>
  <si>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</si>
  <si>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</si>
  <si>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</si>
  <si>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</si>
  <si>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</si>
  <si>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</si>
  <si>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</si>
  <si>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</si>
  <si>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</si>
  <si>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</si>
  <si>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</si>
  <si>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</si>
  <si>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</si>
  <si>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</si>
  <si>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</si>
  <si>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</si>
  <si>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</si>
  <si>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</si>
  <si>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</si>
  <si>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</si>
  <si>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</si>
  <si>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</si>
  <si>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</si>
  <si>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</si>
  <si>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</si>
  <si>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</si>
  <si>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</si>
  <si>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</si>
  <si>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</si>
  <si>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</si>
  <si>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</si>
  <si>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</si>
  <si>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</si>
  <si>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</si>
  <si>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</si>
  <si>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</si>
  <si>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</si>
  <si>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</si>
  <si>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</si>
  <si>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</si>
  <si>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</si>
  <si>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</si>
  <si>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</si>
  <si>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</si>
  <si>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</si>
  <si>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</si>
  <si>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</si>
  <si>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</si>
  <si>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</si>
  <si>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</si>
  <si>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</si>
  <si>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</si>
  <si>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</si>
  <si>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</si>
  <si>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</si>
  <si>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</si>
  <si>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</si>
  <si>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</si>
  <si>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</si>
  <si>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</si>
  <si>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</si>
  <si>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</si>
  <si>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</si>
  <si>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</si>
  <si>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</si>
  <si>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</si>
  <si>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</si>
  <si>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</si>
  <si>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</si>
  <si>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</si>
  <si>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</si>
  <si>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</si>
  <si>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</si>
  <si>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</si>
  <si>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</si>
  <si>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</si>
  <si>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</si>
  <si>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</si>
  <si>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</si>
  <si>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</si>
  <si>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</si>
  <si>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</si>
  <si>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</si>
  <si>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</si>
  <si>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</si>
  <si>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</si>
  <si>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</si>
  <si>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</si>
  <si>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</si>
  <si>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</si>
  <si>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</si>
  <si>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</si>
  <si>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</si>
  <si>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</si>
  <si>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</si>
  <si>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</si>
  <si>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</si>
  <si>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</si>
  <si>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</si>
  <si>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</si>
  <si>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</si>
  <si>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</si>
  <si>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</si>
  <si>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</si>
  <si>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</si>
  <si>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</si>
  <si>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</si>
  <si>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</si>
  <si>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</si>
  <si>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</si>
  <si>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</si>
  <si>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</si>
  <si>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</si>
  <si>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</si>
  <si>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</si>
  <si>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</si>
  <si>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</si>
  <si>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</si>
  <si>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</si>
  <si>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</si>
  <si>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</si>
  <si>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</si>
  <si>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</si>
  <si>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</si>
  <si>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</si>
  <si>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</si>
  <si>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</si>
  <si>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</si>
  <si>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</si>
  <si>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</si>
  <si>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</si>
  <si>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</si>
  <si>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</si>
  <si>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</si>
  <si>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</si>
  <si>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</si>
  <si>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</si>
  <si>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</si>
  <si>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</si>
  <si>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</si>
  <si>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</si>
  <si>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</si>
  <si>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</si>
  <si>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</si>
  <si>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</si>
  <si>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</si>
  <si>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</si>
  <si>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</si>
  <si>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</si>
  <si>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</si>
  <si>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</si>
  <si>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</si>
  <si>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</si>
  <si>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</si>
  <si>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</si>
  <si>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</si>
  <si>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</si>
  <si>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</si>
  <si>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</si>
  <si>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</si>
  <si>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</si>
  <si>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</si>
  <si>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</si>
  <si>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</si>
  <si>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</si>
  <si>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</si>
  <si>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</si>
  <si>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</si>
  <si>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</si>
  <si>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</si>
  <si>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</si>
  <si>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</si>
  <si>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</si>
  <si>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</si>
  <si>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</si>
  <si>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</si>
  <si>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</si>
  <si>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</si>
  <si>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</si>
  <si>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</si>
  <si>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</si>
  <si>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</si>
  <si>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</si>
  <si>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</si>
  <si>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</si>
  <si>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</si>
  <si>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</si>
  <si>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</si>
  <si>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</si>
  <si>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</si>
  <si>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</si>
  <si>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</si>
  <si>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</si>
  <si>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</si>
  <si>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</si>
  <si>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</si>
  <si>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</si>
  <si>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</si>
  <si>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</si>
  <si>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</si>
  <si>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</si>
  <si>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</si>
  <si>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</si>
  <si>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</si>
  <si>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</si>
  <si>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</si>
  <si>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</si>
  <si>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</si>
  <si>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</si>
  <si>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</si>
  <si>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</si>
  <si>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</si>
  <si>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</si>
  <si>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</si>
  <si>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</si>
  <si>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</si>
  <si>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</si>
  <si>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</si>
  <si>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</si>
  <si>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</si>
  <si>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</si>
  <si>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</si>
  <si>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</si>
  <si>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</si>
  <si>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</si>
  <si>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</si>
  <si>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</si>
  <si>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</si>
  <si>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</si>
  <si>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</si>
  <si>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</si>
  <si>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</si>
  <si>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</si>
  <si>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</si>
  <si>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</si>
  <si>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</si>
  <si>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</si>
  <si>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</si>
  <si>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</si>
  <si>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</si>
  <si>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</si>
  <si>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</si>
  <si>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</si>
  <si>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</si>
  <si>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</si>
  <si>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</si>
  <si>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</si>
  <si>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</si>
  <si>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</si>
  <si>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</si>
  <si>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</si>
  <si>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</si>
  <si>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</si>
  <si>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</si>
  <si>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</si>
  <si>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</si>
  <si>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</si>
  <si>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</si>
  <si>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</si>
  <si>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</si>
  <si>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</si>
  <si>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</si>
  <si>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</si>
  <si>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</si>
  <si>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</si>
  <si>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</si>
  <si>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</si>
  <si>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</si>
  <si>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</si>
  <si>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</si>
  <si>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</si>
  <si>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</si>
  <si>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</si>
  <si>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</si>
  <si>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</si>
  <si>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</si>
  <si>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</si>
  <si>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</si>
  <si>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</si>
  <si>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</si>
  <si>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</si>
  <si>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</si>
  <si>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</si>
  <si>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</si>
  <si>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</si>
  <si>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</si>
  <si>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</si>
  <si>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</si>
  <si>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</si>
  <si>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</si>
  <si>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</si>
  <si>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</si>
  <si>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</si>
  <si>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</si>
  <si>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</si>
  <si>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</si>
  <si>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</si>
  <si>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</si>
  <si>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</si>
  <si>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</si>
  <si>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</si>
  <si>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</si>
  <si>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</si>
  <si>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</si>
  <si>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</si>
  <si>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</si>
  <si>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</si>
  <si>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</si>
  <si>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</si>
  <si>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</si>
  <si>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</si>
  <si>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</si>
  <si>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</si>
  <si>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</si>
  <si>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</si>
  <si>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</si>
  <si>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</si>
  <si>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</si>
  <si>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</si>
  <si>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</si>
  <si>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</si>
  <si>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</si>
  <si>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</si>
  <si>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</si>
  <si>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</si>
  <si>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</si>
  <si>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</si>
  <si>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</si>
  <si>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</si>
  <si>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</si>
  <si>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</si>
  <si>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</si>
  <si>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</si>
  <si>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</si>
  <si>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</si>
  <si>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</si>
  <si>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</si>
  <si>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</si>
  <si>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</si>
  <si>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</si>
  <si>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</si>
  <si>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</si>
  <si>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</si>
  <si>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</si>
  <si>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</si>
  <si>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</si>
  <si>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</si>
  <si>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</si>
  <si>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</si>
  <si>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</si>
  <si>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</si>
  <si>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</si>
  <si>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</si>
  <si>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</si>
  <si>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</si>
  <si>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</si>
  <si>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</si>
  <si>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</si>
  <si>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</si>
  <si>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</si>
  <si>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</si>
  <si>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</si>
  <si>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</si>
  <si>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</si>
  <si>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</si>
  <si>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</si>
  <si>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</si>
  <si>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</si>
  <si>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</si>
  <si>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</si>
  <si>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</si>
  <si>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</si>
  <si>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</si>
  <si>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</si>
  <si>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</si>
  <si>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</si>
  <si>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</si>
  <si>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</si>
  <si>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</si>
  <si>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</si>
  <si>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</si>
  <si>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</si>
  <si>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</si>
  <si>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</si>
  <si>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</si>
  <si>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</si>
  <si>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</si>
  <si>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</si>
  <si>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</si>
  <si>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</si>
  <si>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</si>
  <si>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</si>
  <si>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</si>
  <si>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</si>
  <si>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</si>
  <si>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</si>
  <si>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</si>
  <si>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</si>
  <si>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</si>
  <si>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</si>
  <si>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</si>
  <si>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</si>
  <si>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</si>
  <si>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</si>
  <si>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</si>
  <si>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</si>
  <si>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</si>
  <si>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</si>
  <si>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</si>
  <si>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</si>
  <si>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</si>
  <si>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</si>
  <si>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</si>
  <si>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</si>
  <si>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</si>
  <si>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</si>
  <si>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</si>
  <si>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</si>
  <si>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</si>
  <si>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</si>
  <si>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</si>
  <si>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</si>
  <si>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</si>
  <si>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</si>
  <si>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</si>
  <si>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</si>
  <si>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</si>
  <si>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</si>
  <si>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</si>
  <si>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</si>
  <si>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</si>
  <si>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</si>
  <si>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</si>
  <si>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</si>
  <si>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</si>
  <si>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</si>
  <si>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</si>
  <si>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</si>
  <si>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</si>
  <si>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</si>
  <si>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</si>
  <si>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</si>
  <si>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</si>
  <si>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</si>
  <si>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</si>
  <si>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</si>
  <si>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</si>
  <si>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</si>
  <si>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</si>
  <si>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</si>
  <si>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</si>
  <si>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</si>
  <si>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</si>
  <si>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</si>
  <si>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</si>
  <si>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</si>
  <si>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</si>
  <si>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</si>
  <si>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</si>
  <si>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</si>
  <si>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</si>
  <si>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</si>
  <si>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</si>
  <si>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</si>
  <si>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</si>
  <si>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</si>
  <si>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</si>
  <si>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</si>
  <si>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</si>
  <si>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</si>
  <si>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</si>
  <si>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</si>
  <si>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</si>
  <si>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</si>
  <si>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</si>
  <si>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</si>
  <si>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</si>
  <si>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</si>
  <si>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</si>
  <si>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</si>
  <si>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</si>
  <si>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</si>
  <si>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</si>
  <si>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</si>
  <si>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</si>
  <si>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</si>
  <si>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</si>
  <si>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</si>
  <si>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</si>
  <si>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</si>
  <si>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</si>
  <si>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</si>
  <si>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</si>
  <si>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</si>
  <si>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</si>
  <si>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</si>
  <si>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</si>
  <si>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</si>
  <si>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</si>
  <si>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</si>
  <si>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</si>
  <si>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</si>
  <si>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</si>
  <si>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</si>
  <si>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</si>
  <si>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</si>
  <si>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</si>
  <si>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</si>
  <si>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</si>
  <si>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</si>
  <si>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</si>
  <si>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</si>
  <si>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</si>
  <si>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</si>
  <si>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</si>
  <si>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</si>
  <si>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</si>
  <si>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</si>
  <si>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</si>
  <si>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</si>
  <si>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</si>
  <si>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</si>
  <si>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</si>
  <si>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</si>
  <si>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</si>
  <si>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</si>
  <si>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</si>
  <si>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</si>
  <si>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</si>
  <si>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</si>
  <si>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</si>
  <si>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</si>
  <si>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</si>
  <si>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</si>
  <si>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</si>
  <si>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</si>
  <si>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</si>
  <si>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</si>
  <si>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</si>
  <si>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</si>
  <si>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</si>
  <si>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</si>
  <si>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</si>
  <si>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</si>
  <si>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</si>
  <si>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</si>
  <si>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</si>
  <si>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</si>
  <si>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</si>
  <si>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</si>
  <si>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</si>
  <si>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</si>
  <si>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</si>
  <si>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</si>
  <si>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</si>
  <si>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</si>
  <si>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</si>
  <si>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</si>
  <si>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</si>
  <si>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</si>
  <si>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</si>
  <si>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</si>
  <si>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</si>
  <si>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</si>
  <si>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</si>
  <si>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</si>
  <si>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</si>
  <si>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</si>
  <si>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</si>
  <si>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</si>
  <si>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</si>
  <si>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</si>
  <si>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</si>
  <si>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</si>
  <si>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</si>
  <si>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</si>
  <si>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</si>
  <si>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</si>
  <si>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</si>
  <si>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</si>
  <si>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</si>
  <si>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</si>
  <si>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</si>
  <si>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</si>
  <si>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</si>
  <si>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</si>
  <si>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</si>
  <si>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</si>
  <si>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</si>
  <si>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</si>
  <si>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</si>
  <si>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</si>
  <si>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</si>
  <si>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</si>
  <si>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</si>
  <si>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</si>
  <si>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</si>
  <si>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</si>
  <si>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</si>
  <si>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</si>
  <si>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</si>
  <si>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</si>
  <si>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</si>
  <si>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</si>
  <si>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</si>
  <si>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</si>
  <si>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</si>
  <si>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</si>
  <si>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</si>
  <si>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</si>
  <si>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</si>
  <si>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</si>
  <si>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</si>
  <si>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</si>
  <si>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</si>
  <si>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</si>
  <si>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</si>
  <si>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</si>
  <si>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</si>
  <si>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</si>
  <si>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</si>
  <si>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</si>
  <si>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</si>
  <si>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</si>
  <si>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</si>
  <si>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</si>
  <si>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</si>
  <si>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</si>
  <si>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</si>
  <si>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</si>
  <si>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</si>
  <si>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</si>
  <si>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</si>
  <si>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</si>
  <si>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</si>
  <si>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</si>
  <si>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</si>
  <si>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</si>
  <si>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</si>
  <si>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</si>
  <si>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</si>
  <si>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</si>
  <si>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</si>
  <si>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</si>
  <si>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</si>
  <si>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</si>
  <si>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</si>
  <si>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</si>
  <si>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</si>
  <si>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</si>
  <si>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</si>
  <si>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</si>
  <si>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</si>
  <si>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</si>
  <si>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</si>
  <si>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</si>
  <si>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</si>
  <si>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</si>
  <si>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</si>
  <si>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</si>
  <si>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</si>
  <si>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</si>
  <si>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</si>
  <si>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</si>
  <si>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</si>
  <si>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</si>
  <si>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</si>
  <si>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</si>
  <si>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</si>
  <si>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</si>
  <si>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</si>
  <si>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</si>
  <si>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</si>
  <si>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</si>
  <si>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</si>
  <si>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</si>
  <si>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</si>
  <si>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</si>
  <si>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</si>
  <si>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</si>
  <si>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</si>
  <si>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</si>
  <si>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</si>
  <si>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</si>
  <si>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</si>
  <si>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</si>
  <si>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</si>
  <si>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</si>
  <si>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</si>
  <si>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</si>
  <si>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</si>
  <si>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</si>
  <si>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</si>
  <si>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</si>
  <si>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</si>
  <si>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</si>
  <si>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</si>
  <si>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</si>
  <si>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</si>
  <si>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</si>
  <si>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</si>
  <si>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</si>
  <si>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</si>
  <si>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</si>
  <si>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</si>
  <si>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</si>
  <si>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</si>
  <si>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</si>
  <si>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</si>
  <si>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</si>
  <si>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</si>
  <si>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</si>
  <si>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</si>
  <si>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</si>
  <si>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</si>
  <si>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</si>
  <si>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</si>
  <si>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</si>
  <si>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</si>
  <si>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</si>
  <si>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</si>
  <si>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</si>
  <si>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</si>
  <si>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</si>
  <si>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</si>
  <si>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</si>
  <si>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</si>
  <si>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</si>
  <si>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</si>
  <si>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</si>
  <si>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</si>
  <si>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</si>
  <si>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</si>
  <si>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</si>
  <si>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</si>
  <si>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</si>
  <si>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</si>
  <si>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</si>
  <si>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</si>
  <si>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</si>
  <si>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</si>
  <si>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</si>
  <si>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</si>
  <si>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</si>
  <si>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</si>
  <si>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</si>
  <si>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</si>
  <si>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</si>
  <si>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</si>
  <si>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</si>
  <si>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</si>
  <si>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</si>
  <si>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</si>
  <si>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</si>
  <si>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</si>
  <si>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</si>
  <si>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</si>
  <si>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</si>
  <si>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</si>
  <si>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</si>
  <si>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</si>
  <si>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</si>
  <si>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</si>
  <si>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</si>
  <si>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</si>
  <si>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</si>
  <si>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</si>
  <si>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</si>
  <si>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</si>
  <si>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</si>
  <si>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</si>
  <si>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</si>
  <si>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</si>
  <si>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</si>
  <si>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</si>
  <si>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</si>
  <si>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</si>
  <si>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</si>
  <si>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</si>
  <si>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</si>
  <si>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</si>
  <si>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</si>
  <si>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</si>
  <si>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</si>
  <si>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</si>
  <si>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</si>
  <si>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</si>
  <si>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</si>
  <si>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</si>
  <si>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</si>
  <si>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</si>
  <si>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</si>
  <si>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</si>
  <si>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</si>
  <si>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</si>
  <si>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</si>
  <si>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</si>
  <si>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</si>
  <si>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</si>
  <si>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</si>
  <si>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</si>
  <si>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</si>
  <si>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</si>
  <si>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</si>
  <si>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</si>
  <si>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</si>
  <si>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</si>
  <si>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</si>
  <si>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</si>
  <si>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</si>
  <si>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</si>
  <si>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</si>
  <si>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</si>
  <si>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</si>
  <si>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</si>
  <si>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</si>
  <si>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</si>
  <si>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</si>
  <si>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</si>
  <si>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</si>
  <si>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</si>
  <si>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</si>
  <si>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</si>
  <si>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</si>
  <si>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</si>
  <si>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</si>
  <si>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</si>
  <si>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</si>
  <si>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</si>
  <si>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</si>
  <si>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</si>
  <si>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</si>
  <si>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</si>
  <si>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</si>
  <si>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</si>
  <si>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</si>
  <si>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</si>
  <si>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</si>
  <si>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</si>
  <si>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</si>
  <si>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</si>
  <si>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</si>
  <si>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</si>
  <si>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</si>
  <si>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</si>
  <si>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</si>
  <si>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</si>
  <si>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</si>
  <si>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</si>
  <si>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</si>
  <si>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</si>
  <si>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</si>
  <si>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</si>
  <si>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</si>
  <si>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</si>
  <si>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</si>
  <si>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</si>
  <si>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</si>
  <si>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</si>
  <si>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</si>
  <si>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</si>
  <si>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</si>
  <si>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</si>
  <si>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</si>
  <si>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</si>
  <si>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</si>
  <si>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</si>
  <si>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</si>
  <si>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</si>
  <si>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</si>
  <si>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</si>
  <si>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</si>
  <si>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</si>
  <si>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</si>
  <si>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</si>
  <si>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</si>
  <si>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</si>
  <si>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</si>
  <si>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</si>
  <si>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</si>
  <si>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</si>
  <si>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</si>
  <si>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</si>
  <si>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</si>
  <si>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</si>
  <si>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</si>
  <si>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</si>
  <si>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</si>
  <si>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</si>
  <si>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</si>
  <si>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</si>
  <si>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</si>
  <si>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</si>
  <si>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</si>
  <si>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</si>
  <si>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</si>
  <si>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</si>
  <si>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</si>
  <si>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</si>
  <si>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</si>
  <si>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</si>
  <si>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</si>
  <si>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</si>
  <si>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</si>
  <si>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</si>
  <si>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</si>
  <si>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</si>
  <si>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</si>
  <si>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</si>
  <si>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</si>
  <si>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</si>
  <si>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</si>
  <si>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</si>
  <si>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</si>
  <si>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</si>
  <si>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</si>
  <si>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</si>
  <si>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</si>
  <si>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</si>
  <si>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</si>
  <si>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</si>
  <si>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</si>
  <si>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</si>
  <si>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</si>
  <si>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</si>
  <si>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</si>
  <si>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</si>
  <si>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</si>
  <si>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</si>
  <si>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</si>
  <si>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</si>
  <si>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</si>
  <si>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</si>
  <si>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</si>
  <si>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</si>
  <si>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</si>
  <si>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</si>
  <si>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</si>
  <si>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</si>
  <si>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</si>
  <si>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</si>
  <si>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</si>
  <si>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</si>
  <si>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</si>
  <si>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</si>
  <si>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</si>
  <si>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</si>
  <si>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</si>
  <si>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</si>
  <si>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</si>
  <si>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</si>
  <si>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</si>
  <si>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</si>
  <si>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</si>
  <si>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</si>
  <si>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</si>
  <si>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</si>
  <si>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</si>
  <si>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</si>
  <si>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</si>
  <si>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</si>
  <si>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PCM-20251104-00000858</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</si>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</sst>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10" sqref="F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302.49141886574216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45965.439844791668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45965.439844791668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45965.439844791668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45965.439844791668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45965.439844791668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45965.439844791668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45965.439844791668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45965.439844791668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45965.439844791668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45965.439844791668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45965.439844791668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45965.439844791668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45965.439844791668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45965.439844791668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45965.439844791668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45965.439844791668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45965.439844791668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45965.439844791668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45965.439844791668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45965.439844791668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45965.439844791668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45965.439844791668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45965.439844791668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45965.439844791668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45965.439844791668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45965.439844791668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45965.439844791668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45965.439844791668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45965.439844791668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45965.439844791668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45965.439844791668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45965.439844791668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45965.439844791668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45965.439844791668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45965.439844791668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45965.439844791668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45965.439844791668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45965.439844791668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45965.439844791668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45965.439844791668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45965.439844791668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45965.439844791668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45965.439844791668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45965.439844791668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45965.439844791668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45965.439844791668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45965.439844791668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45965.439844791668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45965.439844791668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45965.439844791668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45965.439844791668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45965.439844791668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45965.439844791668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45965.439844791668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45965.439844791668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45965.439844791668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45965.439844791668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45965.439844791668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45965.439844791668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45965.439844791668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45965.439844791668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45965.439844791668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45965.439844791668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45965.439844791668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45965.439844791668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45965.439844791668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45965.439844791668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45965.439844791668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45965.439844791668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45965.439844791668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45965.439844791668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45965.439844791668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45965.439844791668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45965.439844791668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45965.439844791668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45965.439844791668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45965.439844791668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45965.439844791668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45965.439844791668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45965.439844791668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45965.439844791668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45965.439844791668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45965.439844791668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45965.439844791668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45965.439844791668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45965.439844791668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45965.439844791668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45965.439844791668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45965.439844791668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45965.439844791668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45965.439844791668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45965.439844791668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45965.439844791668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45965.439844791668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45965.439844791668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45965.439844791668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45965.439844791668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45965.439844791668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45965.439844791668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45965.439844791668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CD33E35B-AFCE-4312-987D-E22FDFF9905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140.44000682870683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6.6977614583374816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45965.439844791668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45965.439844791668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45965.439844791668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45965.439844791668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45965.439844791668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45965.439844791668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45965.439844791668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45965.439844791668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45965.439844791668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45965.439844791668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45965.439844791668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45965.439844791668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45965.439844791668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45965.439844791668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45965.439844791668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45965.439844791668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45965.439844791668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45965.439844791668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45965.439844791668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45965.439844791668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45965.439844791668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45965.439844791668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45965.439844791668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45965.439844791668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45965.439844791668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45965.439844791668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45965.439844791668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45965.439844791668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45965.439844791668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45965.439844791668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45965.439844791668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45965.439844791668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45965.439844791668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45965.439844791668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45965.439844791668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45965.439844791668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45965.439844791668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45965.439844791668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45965.439844791668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45965.439844791668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45965.439844791668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45965.439844791668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45965.439844791668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45965.439844791668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45965.439844791668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45965.439844791668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45965.439844791668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45965.439844791668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45965.439844791668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45965.439844791668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45965.439844791668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45965.439844791668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45965.439844791668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45965.439844791668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45965.439844791668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45965.439844791668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45965.439844791668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45965.439844791668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45965.439844791668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45965.439844791668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45965.439844791668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45965.439844791668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45965.439844791668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45965.439844791668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45965.439844791668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45965.439844791668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45965.439844791668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45965.439844791668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45965.439844791668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45965.439844791668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45965.439844791668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45965.439844791668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45965.439844791668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45965.439844791668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45965.439844791668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45965.439844791668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45965.439844791668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45965.439844791668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45965.439844791668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45965.439844791668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45965.439844791668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45965.439844791668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45965.439844791668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45965.439844791668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45965.439844791668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45965.439844791668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45965.439844791668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45965.439844791668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45965.439844791668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45965.439844791668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45965.439844791668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45965.439844791668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45965.439844791668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45965.439844791668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45965.439844791668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45965.439844791668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45965.439844791668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45965.439844791668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45965.439844791668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45965.439844791668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45965.439844791668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45965.439844791668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45965.439844791668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45965.439844791668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45965.439844791668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45965.439844791668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45965.439844791668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45965.439844791668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45965.439844791668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45965.439844791668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45965.439844791668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45965.439844791668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45965.439844791668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45965.439844791668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45965.439844791668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10" sqref="D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2</v>
      </c>
      <c r="D2" s="18" t="s">
        <v>2731</v>
      </c>
      <c r="E2" s="18" t="s">
        <v>39021</v>
      </c>
      <c r="F2" s="20"/>
      <c r="G2" s="21">
        <f t="shared" ref="G2:G29" ca="1" si="0">IFERROR(NOW()-F2,"-")</f>
        <v>45965.439844791668</v>
      </c>
      <c r="H2" s="22">
        <v>45965.414039351854</v>
      </c>
      <c r="I2" s="19" t="str">
        <f>IFERROR(VLOOKUP(D2,DB!A:F,6,0),"")</f>
        <v>Generator-SG</v>
      </c>
      <c r="J2" s="18" t="str">
        <f>IFERROR(VLOOKUP(D2,DB!A:G,7,0),"")</f>
        <v>Dead</v>
      </c>
      <c r="K2" s="46"/>
      <c r="L2" s="23" t="str">
        <f>IFERROR(VLOOKUP(D2,DB!A:I,9,0),"")</f>
        <v>Zain</v>
      </c>
    </row>
    <row r="3" spans="1:13" ht="15" customHeight="1">
      <c r="A3" s="19"/>
      <c r="B3" s="62" t="str">
        <f>IFERROR(VLOOKUP(D3,DB!A:K,11,0),"")</f>
        <v>R3</v>
      </c>
      <c r="C3" s="18">
        <v>1</v>
      </c>
      <c r="D3" s="18" t="s">
        <v>22736</v>
      </c>
      <c r="E3" s="18"/>
      <c r="F3" s="20"/>
      <c r="G3" s="21">
        <f t="shared" ca="1" si="0"/>
        <v>45965.439844791668</v>
      </c>
      <c r="H3" s="22"/>
      <c r="I3" s="19" t="str">
        <f>IFERROR(VLOOKUP(D3,DB!A:F,6,0),"")</f>
        <v>SCECO</v>
      </c>
      <c r="J3" s="18" t="str">
        <f>IFERROR(VLOOKUP(D3,DB!A:G,7,0),"")</f>
        <v>Dead</v>
      </c>
      <c r="K3" s="46"/>
      <c r="L3" s="23" t="str">
        <f>IFERROR(VLOOKUP(D3,DB!A:I,9,0),"")</f>
        <v>Latis</v>
      </c>
    </row>
    <row r="4" spans="1:13" ht="15" customHeight="1">
      <c r="A4" s="19"/>
      <c r="B4" s="62" t="str">
        <f>IFERROR(VLOOKUP(D4,DB!A:K,11,0),"")</f>
        <v/>
      </c>
      <c r="C4" s="18"/>
      <c r="D4" s="18"/>
      <c r="E4" s="18"/>
      <c r="F4" s="20"/>
      <c r="G4" s="21">
        <f t="shared" ca="1" si="0"/>
        <v>45965.439844791668</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45965.439844791668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45965.439844791668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45965.439844791668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45965.439844791668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45965.439844791668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45965.439844791668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45965.439844791668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45965.439844791668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45965.439844791668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45965.439844791668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45965.439844791668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45965.439844791668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45965.439844791668</v>
      </c>
      <c r="H17" s="22" t="s">
        <v>39108</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45965.439844791668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45965.439844791668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45965.439844791668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45965.439844791668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45965.439844791668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45965.439844791668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45965.439844791668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45965.439844791668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45965.439844791668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45965.439844791668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45965.439844791668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45965.439844791668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45965.439844791668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45965.439844791668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45965.439844791668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45965.439844791668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45965.439844791668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45965.439844791668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45965.439844791668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45965.439844791668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45965.439844791668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45965.439844791668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45965.439844791668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45965.439844791668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45965.439844791668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45965.439844791668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45965.439844791668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45965.439844791668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45965.439844791668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45965.439844791668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45965.439844791668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45965.439844791668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45965.439844791668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45965.439844791668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45965.439844791668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45965.439844791668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45965.439844791668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45965.439844791668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45965.439844791668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45965.439844791668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45965.439844791668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45965.439844791668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45965.439844791668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45965.439844791668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45965.439844791668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45965.439844791668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45965.439844791668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45965.439844791668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45965.439844791668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45965.439844791668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45965.439844791668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45965.439844791668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45965.439844791668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45965.439844791668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45965.439844791668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45965.439844791668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45965.439844791668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45965.439844791668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45965.439844791668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45965.439844791668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45965.439844791668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45965.439844791668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45965.439844791668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45965.439844791668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45965.439844791668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45965.439844791668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45965.439844791668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45965.439844791668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45965.439844791668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45965.439844791668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45965.439844791668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45965.439844791668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45965.439844791668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45965.439844791668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45965.439844791668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45965.439844791668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45965.439844791668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45965.439844791668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45965.439844791668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45965.439844791668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45965.439844791668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45965.439844791668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45965.439844791668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45965.439844791668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45965.439844791668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45965.439844791668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45965.439844791668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45965.439844791668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45965.439844791668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45965.439844791668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45965.439844791668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45965.439844791668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45965.439844791668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45965.439844791668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45965.439844791668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45965.439844791668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45965.439844791668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45965.439844791668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45965.439844791668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45965.439844791668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45965.439844791668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45965.439844791668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45965.439844791668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45965.439844791668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45965.439844791668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45965.439844791668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45965.439844791668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45965.439844791668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45965.439844791668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45965.439844791668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45965.439844791668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45965.439844791668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45965.439844791668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45965.439844791668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45965.439844791668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45965.439844791668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45965.439844791668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45965.439844791668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45965.439844791668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45965.439844791668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45965.439844791668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45965.439844791668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45965.439844791668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45965.439844791668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45965.439844791668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45965.439844791668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45965.439844791668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45965.439844791668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45965.439844791668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45965.439844791668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45965.439844791668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45965.439844791668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45965.439844791668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45965.439844791668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45965.439844791668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45965.439844791668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45965.439844791668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45965.439844791668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45965.439844791668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45965.439844791668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45965.439844791668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45965.439844791668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45965.439844791668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45965.439844791668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45965.439844791668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45965.439844791668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45965.439844791668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45965.439844791668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45965.439844791668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45965.439844791668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45965.439844791668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45965.439844791668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45965.439844791668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45965.439844791668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45965.439844791668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45965.439844791668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45965.439844791668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45965.439844791668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45965.439844791668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45965.439844791668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45965.439844791668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45965.439844791668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45965.439844791668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45965.439844791668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45965.439844791668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45965.439844791668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45965.439844791668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45965.439844791668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45965.439844791668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45965.439844791668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45965.439844791668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45965.439844791668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45965.439844791668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45965.439844791668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45965.439844791668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45965.439844791668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45965.439844791668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45965.439844791668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45965.439844791668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45965.439844791668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45965.439844791668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45965.439844791668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45965.439844791668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45965.439844791668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45965.439844791668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45965.439844791668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45965.439844791668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45965.439844791668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45965.439844791668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45965.439844791668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45965.439844791668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45965.439844791668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45965.439844791668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45965.439844791668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45965.439844791668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45965.439844791668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45965.439844791668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45965.439844791668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45965.439844791668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45965.439844791668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45965.439844791668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45965.439844791668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45965.439844791668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45965.439844791668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45965.439844791668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45965.439844791668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45965.439844791668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45965.439844791668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45965.439844791668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45965.439844791668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45965.439844791668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45965.439844791668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45965.439844791668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45965.439844791668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45965.439844791668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45965.439844791668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45965.439844791668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45965.439844791668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45965.439844791668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45965.439844791668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45965.439844791668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45965.439844791668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45965.439844791668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45965.439844791668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45965.439844791668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45965.439844791668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45965.439844791668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45965.439844791668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45965.439844791668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45965.439844791668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45965.439844791668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45965.439844791668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45965.439844791668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45965.439844791668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45965.439844791668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45965.439844791668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45965.439844791668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45965.439844791668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45965.439844791668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45965.439844791668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45965.439844791668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45965.439844791668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45965.439844791668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45965.439844791668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45965.439844791668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45965.439844791668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45965.439844791668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45965.439844791668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45965.439844791668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45965.439844791668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45965.439844791668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45965.439844791668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45965.439844791668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45965.439844791668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45965.439844791668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45965.439844791668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45965.439844791668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45965.439844791668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45965.439844791668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45965.439844791668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45965.439844791668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45965.439844791668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45965.439844791668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45965.439844791668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45965.439844791668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45965.439844791668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45965.439844791668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45965.439844791668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45965.439844791668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45965.439844791668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45965.439844791668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45965.439844791668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45965.439844791668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45965.439844791668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45965.439844791668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45965.439844791668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45965.439844791668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45965.439844791668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45965.439844791668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45965.439844791668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45965.439844791668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45965.439844791668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45965.439844791668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45965.439844791668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45965.439844791668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45965.439844791668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45965.439844791668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45965.439844791668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45965.439844791668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45965.439844791668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45965.439844791668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45965.439844791668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45965.439844791668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45965.439844791668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45965.439844791668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45965.439844791668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45965.439844791668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45965.439844791668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45965.439844791668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45965.439844791668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45965.439844791668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45965.439844791668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45965.439844791668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45965.439844791668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45965.439844791668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45965.439844791668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45965.439844791668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45965.439844791668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45965.439844791668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45965.439844791668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45965.439844791668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45965.439844791668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45965.439844791668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45965.439844791668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45965.439844791668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45965.439844791668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45965.439844791668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45965.439844791668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45965.439844791668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45965.439844791668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45965.439844791668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45965.439844791668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45965.439844791668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45965.439844791668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45965.439844791668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45965.439844791668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45965.439844791668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45965.439844791668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45965.439844791668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45965.439844791668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45965.439844791668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45965.439844791668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45965.439844791668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45965.439844791668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45965.439844791668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45965.439844791668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45965.439844791668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45965.439844791668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45965.439844791668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45965.439844791668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45965.439844791668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45965.439844791668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45965.439844791668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45965.439844791668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45965.439844791668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45965.439844791668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45965.439844791668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45965.439844791668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45965.439844791668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45965.439844791668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45965.439844791668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45965.439844791668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45965.439844791668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45965.439844791668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45965.439844791668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45965.439844791668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45965.439844791668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45965.439844791668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45965.439844791668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45965.439844791668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45965.439844791668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45965.439844791668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45965.439844791668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45965.439844791668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45965.439844791668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45965.439844791668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45965.439844791668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45965.439844791668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45965.439844791668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45965.439844791668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45965.439844791668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45965.439844791668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45965.439844791668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45965.439844791668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45965.439844791668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45965.439844791668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45965.439844791668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45965.439844791668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45965.439844791668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45965.439844791668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45965.439844791668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45965.439844791668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45965.439844791668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45965.439844791668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45965.439844791668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45965.439844791668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45965.439844791668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45965.439844791668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45965.439844791668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45965.439844791668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45965.439844791668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45965.439844791668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45965.439844791668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45965.439844791668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45965.439844791668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45965.439844791668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45965.439844791668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45965.439844791668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45965.439844791668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45965.439844791668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45965.439844791668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45965.439844791668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45965.439844791668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45965.439844791668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45965.439844791668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45965.439844791668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45965.439844791668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45965.439844791668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45965.439844791668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45965.439844791668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45965.439844791668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45965.439844791668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45965.439844791668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45965.439844791668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45965.439844791668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45965.439844791668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45965.439844791668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45965.439844791668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45965.439844791668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45965.439844791668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45965.439844791668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45965.439844791668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45965.439844791668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45965.439844791668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45965.439844791668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45965.439844791668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45965.439844791668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45965.439844791668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45965.439844791668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45965.439844791668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45965.439844791668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45965.439844791668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45965.439844791668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45965.439844791668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45965.439844791668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45965.439844791668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45965.439844791668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45965.439844791668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45965.439844791668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45965.439844791668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45965.439844791668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45965.439844791668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45965.439844791668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45965.439844791668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45965.439844791668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45965.439844791668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45965.439844791668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45965.439844791668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45965.439844791668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45965.439844791668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45965.439844791668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45965.439844791668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45965.439844791668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45965.439844791668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45965.439844791668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45965.439844791668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45965.439844791668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45965.439844791668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45965.439844791668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45965.439844791668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45965.439844791668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45965.439844791668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45965.439844791668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45965.439844791668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45965.439844791668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45965.439844791668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45965.439844791668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45965.439844791668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45965.439844791668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45965.439844791668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45965.439844791668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45965.439844791668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45965.439844791668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45965.439844791668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45965.439844791668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45965.439844791668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45965.439844791668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45965.439844791668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45965.439844791668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45965.439844791668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45965.439844791668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45965.439844791668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45965.439844791668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45965.439844791668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45965.439844791668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45965.439844791668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45965.439844791668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45965.439844791668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45965.439844791668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45965.439844791668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45965.439844791668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45965.439844791668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45965.439844791668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45965.439844791668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45965.439844791668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45965.439844791668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45965.439844791668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45965.439844791668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45965.439844791668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45965.439844791668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45965.439844791668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45965.439844791668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45965.439844791668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45965.439844791668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45965.439844791668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45965.439844791668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45965.439844791668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45965.439844791668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45965.439844791668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45965.439844791668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45965.439844791668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45965.439844791668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45965.439844791668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45965.439844791668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45965.439844791668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45965.439844791668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45965.439844791668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45965.439844791668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45965.439844791668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45965.439844791668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45965.439844791668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45965.439844791668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45965.439844791668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45965.439844791668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45965.439844791668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45965.439844791668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45965.439844791668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45965.439844791668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45965.439844791668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45965.439844791668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45965.439844791668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45965.439844791668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45965.439844791668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45965.439844791668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45965.439844791668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45965.439844791668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45965.439844791668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45965.439844791668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45965.439844791668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45965.439844791668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45965.439844791668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45965.439844791668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45965.439844791668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45965.439844791668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45965.439844791668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45965.439844791668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45965.439844791668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45965.439844791668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45965.439844791668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45965.439844791668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45965.439844791668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45965.439844791668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45965.439844791668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45965.439844791668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45965.439844791668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45965.439844791668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45965.439844791668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45965.439844791668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45965.439844791668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45965.439844791668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45965.439844791668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45965.439844791668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45965.439844791668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45965.439844791668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45965.439844791668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45965.439844791668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45965.439844791668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45965.439844791668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45965.439844791668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45965.439844791668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45965.439844791668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45965.439844791668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45965.439844791668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45965.439844791668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45965.439844791668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45965.439844791668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45965.439844791668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45965.439844791668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45965.439844791668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45965.439844791668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45965.439844791668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45965.439844791668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45965.439844791668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45965.439844791668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45965.439844791668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45965.439844791668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45965.439844791668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45965.439844791668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45965.439844791668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45965.439844791668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45965.439844791668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45965.439844791668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45965.439844791668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45965.439844791668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45965.439844791668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45965.439844791668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45965.439844791668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45965.439844791668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45965.439844791668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45965.439844791668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45965.439844791668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45965.439844791668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45965.439844791668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45965.439844791668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45965.439844791668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45965.439844791668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45965.439844791668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45965.439844791668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45965.439844791668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45965.439844791668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45965.439844791668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45965.439844791668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45965.439844791668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45965.439844791668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45965.439844791668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45965.439844791668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45965.439844791668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45965.439844791668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45965.439844791668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45965.439844791668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45965.439844791668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45965.439844791668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45965.439844791668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45965.439844791668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45965.439844791668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45965.439844791668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45965.439844791668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45965.439844791668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45965.439844791668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45965.439844791668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45965.439844791668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45965.439844791668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45965.439844791668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45965.439844791668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45965.439844791668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45965.439844791668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45965.439844791668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45965.439844791668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45965.439844791668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45965.439844791668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45965.439844791668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45965.439844791668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45965.439844791668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45965.439844791668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45965.439844791668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45965.439844791668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45965.439844791668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45965.439844791668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45965.439844791668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45965.439844791668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45965.439844791668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45965.439844791668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45965.439844791668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45965.439844791668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45965.439844791668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45965.439844791668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45965.439844791668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45965.439844791668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45965.439844791668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45965.439844791668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45965.439844791668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45965.439844791668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45965.439844791668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45965.439844791668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45965.439844791668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45965.439844791668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45965.439844791668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45965.439844791668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45965.439844791668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45965.439844791668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45965.439844791668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45965.439844791668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45965.439844791668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45965.439844791668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45965.439844791668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45965.439844791668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45965.439844791668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45965.439844791668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45965.439844791668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45965.439844791668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45965.439844791668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45965.439844791668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45965.439844791668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45965.439844791668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45965.439844791668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45965.439844791668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45965.439844791668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45965.439844791668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45965.439844791668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45965.439844791668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45965.439844791668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45965.439844791668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45965.439844791668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45965.439844791668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45965.439844791668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45965.439844791668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45965.439844791668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45965.439844791668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45965.439844791668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45965.439844791668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45965.439844791668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45965.439844791668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45965.439844791668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45965.439844791668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45965.439844791668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45965.439844791668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45965.439844791668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45965.439844791668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45965.439844791668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45965.439844791668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45965.439844791668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45965.439844791668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45965.439844791668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45965.439844791668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45965.439844791668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45965.439844791668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45965.439844791668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45965.439844791668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45965.439844791668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45965.439844791668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45965.439844791668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45965.439844791668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45965.439844791668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45965.439844791668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45965.439844791668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45965.439844791668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45965.439844791668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45965.439844791668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45965.439844791668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45965.439844791668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45965.439844791668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45965.439844791668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45965.439844791668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45965.439844791668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45965.439844791668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45965.439844791668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45965.439844791668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45965.439844791668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45965.439844791668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45965.439844791668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45965.439844791668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45965.439844791668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45965.439844791668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45965.439844791668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45965.439844791668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45965.439844791668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45965.439844791668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45965.439844791668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45965.439844791668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45965.439844791668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45965.439844791668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45965.439844791668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45965.439844791668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45965.439844791668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45965.439844791668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45965.439844791668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45965.439844791668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45965.439844791668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45965.439844791668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45965.439844791668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45965.439844791668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45965.439844791668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45965.439844791668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45965.439844791668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45965.439844791668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45965.439844791668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45965.439844791668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45965.439844791668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45965.439844791668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45965.439844791668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45965.439844791668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45965.439844791668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45965.439844791668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45965.439844791668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45965.439844791668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45965.439844791668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45965.439844791668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45965.439844791668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45965.439844791668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45965.439844791668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45965.439844791668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45965.439844791668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45965.439844791668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45965.439844791668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45965.439844791668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45965.439844791668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45965.439844791668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45965.439844791668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45965.439844791668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45965.439844791668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45965.439844791668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45965.439844791668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45965.439844791668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45965.439844791668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45965.439844791668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45965.439844791668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45965.439844791668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45965.439844791668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45965.439844791668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45965.439844791668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45965.439844791668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45965.439844791668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45965.439844791668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45965.439844791668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45965.439844791668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45965.439844791668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45965.439844791668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45965.439844791668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45965.439844791668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45965.439844791668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45965.439844791668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45965.439844791668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45965.439844791668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45965.439844791668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45965.439844791668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45965.439844791668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45965.439844791668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45965.439844791668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45965.439844791668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45965.439844791668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45965.439844791668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45965.439844791668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45965.439844791668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45965.439844791668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45965.439844791668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45965.439844791668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45965.439844791668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45965.439844791668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45965.439844791668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45965.439844791668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45965.439844791668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45965.439844791668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45965.439844791668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45965.439844791668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45965.439844791668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45965.439844791668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45965.439844791668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45965.439844791668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45965.439844791668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45965.439844791668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45965.439844791668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45965.439844791668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45965.439844791668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45965.439844791668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45965.439844791668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45965.439844791668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45965.439844791668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45965.439844791668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45965.439844791668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45965.439844791668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45965.439844791668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45965.439844791668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45965.439844791668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45965.439844791668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45965.439844791668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45965.439844791668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45965.439844791668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45965.439844791668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45965.439844791668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45965.439844791668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45965.439844791668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45965.439844791668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45965.439844791668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45965.439844791668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45965.439844791668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45965.439844791668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45965.439844791668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45965.439844791668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45965.439844791668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45965.439844791668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45965.439844791668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45965.439844791668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45965.439844791668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45965.439844791668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45965.439844791668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45965.439844791668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45965.439844791668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45965.439844791668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45965.439844791668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45965.439844791668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45965.439844791668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45965.439844791668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45965.439844791668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45965.439844791668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45965.439844791668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45965.439844791668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45965.439844791668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45965.439844791668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45965.439844791668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45965.439844791668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45965.439844791668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45965.439844791668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45965.439844791668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45965.439844791668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45965.439844791668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45965.439844791668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45965.439844791668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45965.439844791668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45965.439844791668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45965.439844791668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45965.439844791668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45965.439844791668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45965.439844791668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45965.439844791668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45965.439844791668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45965.439844791668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45965.439844791668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45965.439844791668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45965.439844791668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45965.439844791668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45965.439844791668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45965.439844791668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45965.439844791668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45965.439844791668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45965.439844791668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45965.439844791668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45965.439844791668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45965.439844791668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45965.439844791668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45965.439844791668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45965.439844791668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45965.439844791668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45965.439844791668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45965.439844791668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45965.439844791668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45965.439844791668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45965.439844791668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45965.439844791668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45965.439844791668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45965.439844791668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45965.439844791668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45965.439844791668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45965.439844791668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45965.439844791668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45965.439844791668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45965.439844791668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45965.439844791668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45965.439844791668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45965.439844791668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45965.439844791668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45965.439844791668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45965.439844791668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45965.439844791668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45965.439844791668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45965.439844791668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45965.439844791668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45965.439844791668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45965.439844791668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45965.439844791668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45965.439844791668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45965.439844791668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45965.439844791668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45965.439844791668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45965.439844791668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45965.439844791668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45965.439844791668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45965.439844791668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45965.439844791668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45965.439844791668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45965.439844791668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45965.439844791668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45965.439844791668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45965.439844791668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45965.439844791668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45965.439844791668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45965.439844791668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45965.439844791668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45965.439844791668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45965.439844791668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45965.439844791668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45965.439844791668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45965.439844791668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45965.439844791668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45965.439844791668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45965.439844791668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45965.439844791668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45965.439844791668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45965.439844791668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45965.439844791668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45965.439844791668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45965.439844791668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45965.439844791668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45965.439844791668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45965.439844791668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45965.439844791668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45965.439844791668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45965.439844791668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45965.439844791668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45965.439844791668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45965.439844791668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45965.439844791668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45965.439844791668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45965.439844791668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45965.439844791668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45965.439844791668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45965.439844791668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45965.439844791668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45965.439844791668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45965.439844791668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45965.439844791668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45965.439844791668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45965.439844791668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45965.439844791668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45965.439844791668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45965.439844791668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45965.439844791668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45965.439844791668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45965.439844791668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45965.439844791668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45965.439844791668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45965.439844791668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45965.439844791668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45965.439844791668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45965.439844791668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45965.439844791668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45965.439844791668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45965.439844791668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45965.439844791668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45965.439844791668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45965.439844791668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45965.439844791668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45965.439844791668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45965.439844791668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45965.439844791668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45965.439844791668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45965.439844791668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45965.439844791668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45965.439844791668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45965.439844791668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45965.439844791668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45965.439844791668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45965.439844791668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45965.439844791668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45965.439844791668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45965.439844791668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45965.439844791668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45965.439844791668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45965.439844791668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45965.439844791668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45965.439844791668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45965.439844791668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45965.439844791668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45965.439844791668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45965.439844791668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45965.439844791668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45965.439844791668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45965.439844791668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45965.439844791668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45965.439844791668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45965.439844791668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45965.439844791668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3: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261.9591271990721</v>
      </c>
      <c r="H2" s="98">
        <v>45703.474768518521</v>
      </c>
      <c r="I2" s="98" t="str">
        <f>IFERROR(VLOOKUP(D2,DB!A:F,6,0),"")</f>
        <v>SCECO</v>
      </c>
      <c r="J2" s="98" t="str">
        <f>IFERROR(VLOOKUP(D2,DB!A:G,7,0),"")</f>
        <v>Dead</v>
      </c>
      <c r="K2" s="100" t="s">
        <v>39110</v>
      </c>
      <c r="L2" s="93" t="str">
        <f>IFERROR(VLOOKUP(D2,DB!A:I,9,0),"")</f>
        <v>Latis</v>
      </c>
    </row>
    <row r="3" spans="1:16" ht="30" customHeight="1">
      <c r="A3" s="118" t="s">
        <v>39111</v>
      </c>
      <c r="B3" s="118" t="str">
        <f>IFERROR(VLOOKUP(D3,DB!A:K,11,0),"")</f>
        <v>R4</v>
      </c>
      <c r="C3" s="119">
        <v>2</v>
      </c>
      <c r="D3" s="120" t="s">
        <v>36418</v>
      </c>
      <c r="E3" s="97" t="s">
        <v>39021</v>
      </c>
      <c r="F3" s="122">
        <v>45965.201967592591</v>
      </c>
      <c r="G3" s="123">
        <f ca="1">IFERROR(NOW()-F3,"")</f>
        <v>0.23787719907704741</v>
      </c>
      <c r="H3" s="122">
        <v>45965.159062500003</v>
      </c>
      <c r="I3" s="118" t="str">
        <f>IFERROR(VLOOKUP(D3,DB!A:F,6,0),"")</f>
        <v>Generator-SG</v>
      </c>
      <c r="J3" s="118" t="str">
        <f>IFERROR(VLOOKUP(D3,DB!A:G,7,0),"")</f>
        <v>No BB Shifted</v>
      </c>
      <c r="K3" s="124" t="s">
        <v>39112</v>
      </c>
      <c r="L3" s="120" t="str">
        <f>IFERROR(VLOOKUP(D3,DB!A:I,9,0),"")</f>
        <v>Latis</v>
      </c>
    </row>
    <row r="4" spans="1:16" ht="15" customHeight="1">
      <c r="A4" s="118" t="s">
        <v>39113</v>
      </c>
      <c r="B4" s="118" t="str">
        <f>IFERROR(VLOOKUP(D4,DB!A:K,11,0),"")</f>
        <v>R4</v>
      </c>
      <c r="C4" s="119">
        <v>1</v>
      </c>
      <c r="D4" s="120" t="s">
        <v>38410</v>
      </c>
      <c r="E4" s="97" t="s">
        <v>39100</v>
      </c>
      <c r="F4" s="122">
        <v>45965.377199074072</v>
      </c>
      <c r="G4" s="123">
        <f ca="1">IFERROR(NOW()-F4,"")</f>
        <v>6.2645717596751638E-2</v>
      </c>
      <c r="H4" s="122">
        <v>45965.377199074072</v>
      </c>
      <c r="I4" s="118" t="str">
        <f>IFERROR(VLOOKUP(D4,DB!A:F,6,0),"")</f>
        <v>SCECO</v>
      </c>
      <c r="J4" s="118" t="str">
        <f>IFERROR(VLOOKUP(D4,DB!A:G,7,0),"")</f>
        <v>No BB Shifted</v>
      </c>
      <c r="K4" s="124" t="s">
        <v>39114</v>
      </c>
      <c r="L4" s="120" t="str">
        <f>IFERROR(VLOOKUP(D4,DB!A:I,9,0),"")</f>
        <v>Latis</v>
      </c>
    </row>
    <row r="5" spans="1:16" ht="15" customHeight="1">
      <c r="A5" s="118" t="s">
        <v>39115</v>
      </c>
      <c r="B5" s="118" t="str">
        <f>IFERROR(VLOOKUP(D5,DB!A:K,11,0),"")</f>
        <v>R4</v>
      </c>
      <c r="C5" s="119">
        <v>1</v>
      </c>
      <c r="D5" s="120" t="s">
        <v>37150</v>
      </c>
      <c r="E5" s="97" t="s">
        <v>39021</v>
      </c>
      <c r="F5" s="122">
        <v>45965.389861111114</v>
      </c>
      <c r="G5" s="123">
        <f ca="1">IFERROR(NOW()-F5,"")</f>
        <v>4.9983680553850718E-2</v>
      </c>
      <c r="H5" s="122">
        <v>45965.379687499997</v>
      </c>
      <c r="I5" s="118" t="str">
        <f>IFERROR(VLOOKUP(D5,DB!A:F,6,0),"")</f>
        <v>SCECO</v>
      </c>
      <c r="J5" s="118" t="str">
        <f>IFERROR(VLOOKUP(D5,DB!A:G,7,0),"")</f>
        <v>Dead</v>
      </c>
      <c r="K5" s="124" t="s">
        <v>39116</v>
      </c>
      <c r="L5" s="120" t="str">
        <f>IFERROR(VLOOKUP(D5,DB!A:I,9,0),"")</f>
        <v>Latis</v>
      </c>
    </row>
    <row r="6" spans="1:16" ht="15" customHeight="1">
      <c r="A6" s="118"/>
      <c r="B6" s="118" t="str">
        <f>IFERROR(VLOOKUP(D6,DB!A:K,11,0),"")</f>
        <v/>
      </c>
      <c r="C6" s="119"/>
      <c r="D6" s="120"/>
      <c r="E6" s="97"/>
      <c r="F6" s="122"/>
      <c r="G6" s="123">
        <f ca="1">IFERROR(NOW()-F6,"")</f>
        <v>45965.439844791668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45965.439844791668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45965.439844791668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45965.439844791668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45965.439844791668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45965.439844791668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45965.439844791668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45965.439844791668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45965.439844791668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45965.439844791668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45965.439844791668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45965.439844791668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45965.439844791668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45965.439844791668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45965.439844791668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45965.439844791668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45965.439844791668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45965.439844791668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45965.439844791668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45965.439844791668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45965.439844791668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45965.439844791668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45965.439844791668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45965.439844791668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45965.439844791668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45965.439844791668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45965.439844791668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45965.439844791668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45965.439844791668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45965.439844791668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45965.439844791668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45965.439844791668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45965.439844791668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45965.439844791668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45965.439844791668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45965.439844791668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45965.439844791668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45965.439844791668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45965.439844791668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45965.439844791668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45965.439844791668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45965.439844791668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45965.439844791668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45965.439844791668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45965.439844791668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45965.439844791668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45965.439844791668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45965.439844791668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45965.439844791668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45965.439844791668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45965.439844791668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45965.439844791668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45965.439844791668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45965.439844791668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45965.439844791668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45965.439844791668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45965.439844791668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45965.439844791668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45965.439844791668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45965.439844791668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45965.439844791668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45965.439844791668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45965.439844791668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45965.439844791668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45965.439844791668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45965.439844791668</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45965.439844791668</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73.607784606479981</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39.250967476851656</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16.778733680555888</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45965.439844791668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45965.439844791668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45965.439844791668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45965.439844791668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45965.439844791668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45965.439844791668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45965.439844791668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45965.439844791668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45965.439844791668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45965.439844791668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45965.439844791668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45965.439844791668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45965.439844791668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45965.439844791668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45965.439844791668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45965.439844791668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45965.439844791668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45965.439844791668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45965.439844791668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45965.439844791668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45965.439844791668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45965.439844791668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45965.439844791668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45965.439844791668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45965.439844791668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45965.439844791668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45965.439844791668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45965.439844791668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45965.439844791668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45965.439844791668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45965.439844791668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45965.439844791668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45965.439844791668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45965.439844791668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45965.439844791668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45965.439844791668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45965.439844791668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45965.439844791668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45965.439844791668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45965.439844791668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45965.439844791668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45965.439844791668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45965.439844791668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45965.439844791668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45965.439844791668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45965.439844791668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45965.439844791668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45965.439844791668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45965.439844791668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45965.439844791668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45965.439844791668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45965.439844791668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45965.439844791668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45965.439844791668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45965.439844791668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45965.439844791668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45965.439844791668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45965.439844791668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45965.439844791668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45965.439844791668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45965.439844791668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45965.439844791668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45965.439844791668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45965.439844791668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45965.439844791668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45965.439844791668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45965.439844791668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45965.439844791668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45965.439844791668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45965.439844791668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45965.439844791668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45965.439844791668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45965.439844791668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45965.439844791668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45965.439844791668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45965.439844791668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45965.439844791668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45965.439844791668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45965.439844791668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45965.439844791668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45965.439844791668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45965.439844791668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45965.439844791668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45965.439844791668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45965.439844791668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45965.439844791668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45965.439844791668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45965.439844791668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45965.439844791668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45965.439844791668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45965.439844791668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45965.439844791668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45965.439844791668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45965.439844791668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45965.439844791668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45965.439844791668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45965.439844791668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45965.439844791668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45965.439844791668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45965.439844791668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45965.439844791668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45965.439844791668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45965.439844791668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45965.439844791668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45965.439844791668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45965.439844791668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45965.439844791668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45965.439844791668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45965.439844791668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45965.439844791668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45965.439844791668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45965.439844791668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45965.439844791668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45965.439844791668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45965.439844791668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45965.439844791668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45965.439844791668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45965.439844791668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45965.439844791668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45965.439844791668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45965.439844791668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45965.439844791668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45965.439844791668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45965.439844791668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45965.439844791668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45965.439844791668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45965.439844791668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45965.439844791668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45965.439844791668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45965.439844791668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45965.439844791668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45965.439844791668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45965.439844791668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45965.439844791668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45965.439844791668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45965.439844791668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45965.439844791668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45965.439844791668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45965.439844791668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45965.439844791668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45965.439844791668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45965.439844791668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45965.439844791668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45965.439844791668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45965.439844791668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45965.439844791668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45965.439844791668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45965.439844791668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45965.439844791668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45965.439844791668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45965.439844791668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45965.439844791668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45965.439844791668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45965.439844791668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45965.439844791668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45965.439844791668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45965.439844791668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45965.439844791668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45965.439844791668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45965.439844791668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45965.439844791668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45965.439844791668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45965.439844791668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45965.439844791668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45965.439844791668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45965.439844791668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45965.439844791668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45965.439844791668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45965.439844791668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45965.439844791668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45965.439844791668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45965.439844791668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45965.439844791668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45965.439844791668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45965.439844791668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45965.439844791668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45965.439844791668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45965.439844791668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45965.439844791668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45965.439844791668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45965.439844791668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45965.439844791668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45965.439844791668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45965.439844791668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45965.439844791668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45965.439844791668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45965.439844791668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45965.439844791668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45965.439844791668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45965.439844791668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45965.439844791668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45965.439844791668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45965.439844791668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45965.439844791668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45965.439844791668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45965.439844791668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45965.439844791668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45965.439844791668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45965.439844791668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45965.439844791668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45965.439844791668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45965.439844791668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45965.439844791668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45965.439844791668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45965.439844791668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45965.439844791668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45965.439844791668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45965.439844791668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45965.439844791668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45965.439844791668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45965.439844791668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45965.439844791668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45965.439844791668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45965.439844791668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45965.439844791668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45965.439844791668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45965.439844791668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45965.439844791668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45965.439844791668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45965.439844791668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45965.439844791668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45965.439844791668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45965.439844791668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45965.439844791668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45965.439844791668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45965.439844791668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45965.439844791668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45965.439844791668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45965.439844791668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45965.439844791668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45965.439844791668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45965.439844791668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45965.439844791668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45965.439844791668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45965.439844791668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45965.439844791668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45965.439844791668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45965.439844791668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45965.439844791668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45965.439844791668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45965.439844791668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45965.439844791668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45965.439844791668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45965.439844791668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45965.439844791668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45965.439844791668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45965.439844791668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45965.439844791668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45965.439844791668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45965.439844791668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45965.439844791668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45965.439844791668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45965.439844791668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45965.439844791668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45965.439844791668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45965.439844791668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45965.439844791668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45965.439844791668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45965.439844791668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45965.439844791668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45965.439844791668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45965.439844791668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45965.439844791668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45965.439844791668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45965.439844791668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45965.439844791668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45965.439844791668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45965.439844791668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45965.439844791668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45965.439844791668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45965.439844791668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45965.439844791668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45965.439844791668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45965.439844791668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45965.439844791668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45965.439844791668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45965.439844791668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45965.439844791668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45965.439844791668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45965.439844791668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45965.439844791668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45965.439844791668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45965.439844791668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45965.439844791668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45965.439844791668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45965.439844791668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45965.439844791668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45965.439844791668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45965.439844791668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45965.439844791668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45965.439844791668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45965.439844791668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45965.439844791668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45965.439844791668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45965.439844791668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45965.439844791668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45965.439844791668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45965.439844791668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45965.439844791668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45965.439844791668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45965.439844791668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45965.439844791668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45965.439844791668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45965.439844791668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45965.439844791668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45965.439844791668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45965.439844791668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45965.439844791668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45965.439844791668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45965.439844791668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45965.439844791668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45965.439844791668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45965.439844791668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45965.439844791668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45965.439844791668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45965.439844791668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45965.439844791668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45965.439844791668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45965.439844791668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45965.439844791668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45965.439844791668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45965.439844791668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45965.439844791668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45965.439844791668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45965.439844791668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45965.439844791668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45965.439844791668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45965.439844791668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45965.439844791668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45965.439844791668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45965.439844791668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45965.439844791668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45965.439844791668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45965.439844791668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45965.439844791668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45965.439844791668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45965.439844791668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45965.439844791668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45965.439844791668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45965.439844791668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45965.439844791668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45965.439844791668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45965.439844791668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38753</v>
      </c>
      <c r="E2" s="102" t="s">
        <v>39021</v>
      </c>
      <c r="F2" s="179">
        <v>45965.407511574071</v>
      </c>
      <c r="G2" s="115">
        <f t="shared" ref="G2" ca="1" si="0">IFERROR(NOW()-F2,"-")</f>
        <v>3.2333217597624753E-2</v>
      </c>
      <c r="H2" s="171">
        <v>45965.401620370372</v>
      </c>
      <c r="I2" s="169" t="str">
        <f>IFERROR(VLOOKUP(D2,DB!A:F,6,0),"")</f>
        <v>Generator-SG</v>
      </c>
      <c r="J2" s="169" t="str">
        <f>IFERROR(VLOOKUP(D2,DB!A:G,7,0),"")</f>
        <v>Good</v>
      </c>
      <c r="K2" s="172" t="s">
        <v>39124</v>
      </c>
      <c r="L2" s="173" t="str">
        <f>IFERROR(VLOOKUP(D2,DB!A:I,9,0),"")</f>
        <v>Latis</v>
      </c>
    </row>
    <row r="3" spans="1:16383" ht="31.5" customHeight="1">
      <c r="A3" s="174"/>
      <c r="B3" s="175" t="str">
        <f>IFERROR(VLOOKUP(D3,DB!A:K,11,0),"")</f>
        <v/>
      </c>
      <c r="C3" s="170"/>
      <c r="D3" s="175"/>
      <c r="E3" s="102"/>
      <c r="F3" s="177"/>
      <c r="G3" s="115">
        <f ca="1">IFERROR(NOW()-F3,"-")</f>
        <v>45965.439844791668</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45965.439844791668</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45965.439844791668</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45965.439844791668</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45965.439844791668</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45965.439844791668</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45965.439844791668</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45965.439844791668</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45965.439844791668</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45965.439844791668</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45965.439844791668</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45965.439844791668</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45965.439844791668</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45965.439844791668</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45965.439844791668</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45965.439844791668</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45965.439844791668</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45965.439844791668</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45965.439844791668</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45965.439844791668</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45965.439844791668</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45965.439844791668</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45965.439844791668</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45965.439844791668</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45965.439844791668</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45965.439844791668</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45965.439844791668</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45965.439844791668</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45965.439844791668</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45965.439844791668</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45965.439844791668</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45965.439844791668</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45965.439844791668</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45965.439844791668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45965.439844791668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45965.439844791668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45965.439844791668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45965.439844791668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45965.439844791668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45965.439844791668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45965.439844791668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45965.439844791668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45965.439844791668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45965.439844791668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45965.439844791668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45965.439844791668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45965.439844791668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45965.439844791668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45965.439844791668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45965.439844791668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45965.439844791668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45965.439844791668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45965.439844791668</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